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6245" windowHeight="9705" activeTab="0"/>
  </bookViews>
  <sheets>
    <sheet name="Kabel" sheetId="1" r:id="rId1"/>
    <sheet name="kurz" sheetId="2" r:id="rId2"/>
    <sheet name="lang" sheetId="3" r:id="rId3"/>
  </sheets>
  <definedNames/>
  <calcPr fullCalcOnLoad="1"/>
</workbook>
</file>

<file path=xl/sharedStrings.xml><?xml version="1.0" encoding="utf-8"?>
<sst xmlns="http://schemas.openxmlformats.org/spreadsheetml/2006/main" count="5819" uniqueCount="108">
  <si>
    <t>Kabelnummer</t>
  </si>
  <si>
    <t>Kabeltyp</t>
  </si>
  <si>
    <t>EMV_Störklasse</t>
  </si>
  <si>
    <t>Funktion</t>
  </si>
  <si>
    <t>Anzahl_Adern</t>
  </si>
  <si>
    <t>Länge</t>
  </si>
  <si>
    <t>Aussendurchmesser</t>
  </si>
  <si>
    <t>Nennstrom</t>
  </si>
  <si>
    <t>Biegeradius</t>
  </si>
  <si>
    <t>Kabelgewicht</t>
  </si>
  <si>
    <t>Brandlast</t>
  </si>
  <si>
    <t>Strahlungsresistenz</t>
  </si>
  <si>
    <t>Messprotokoll</t>
  </si>
  <si>
    <t>Kabelnutzer</t>
  </si>
  <si>
    <t>Kabeleigentümer</t>
  </si>
  <si>
    <t>Kabelverlegung_von</t>
  </si>
  <si>
    <t>Verlegedatum</t>
  </si>
  <si>
    <t>Bemerkungen</t>
  </si>
  <si>
    <t>Kabelwiderstand</t>
  </si>
  <si>
    <t>Komponente_START</t>
  </si>
  <si>
    <t>OPS_START</t>
  </si>
  <si>
    <t>Raum_Nr_START</t>
  </si>
  <si>
    <t>Lage_im_Rack_x_START</t>
  </si>
  <si>
    <t>Lage_im_Rack_y_START</t>
  </si>
  <si>
    <t>Lage_im_Rack_z_START</t>
  </si>
  <si>
    <t>Anschlussart_START</t>
  </si>
  <si>
    <t>Schaltplan_START</t>
  </si>
  <si>
    <t>Bemerkung_START</t>
  </si>
  <si>
    <t>Komponente_ZIEL</t>
  </si>
  <si>
    <t>OPS_ZIEL</t>
  </si>
  <si>
    <t>Raum_Nr_ZIEL</t>
  </si>
  <si>
    <t>Lage_im_Rack_x_ZIEL</t>
  </si>
  <si>
    <t>Lage_im_Rack_y_ZIEL</t>
  </si>
  <si>
    <t>Lage_im_Rack_z_ZIEL</t>
  </si>
  <si>
    <t>Anschlussart_ZIEL</t>
  </si>
  <si>
    <t>Schaltplan_ZIEL</t>
  </si>
  <si>
    <t>Schirm_ZIEL</t>
  </si>
  <si>
    <t>Spannung_ZIEL</t>
  </si>
  <si>
    <t>Strom_ZIEL</t>
  </si>
  <si>
    <t>Wirkleistung_ZIEL</t>
  </si>
  <si>
    <t>Bemerkung_ZIEL</t>
  </si>
  <si>
    <t>Schirm_START</t>
  </si>
  <si>
    <t>Ä</t>
  </si>
  <si>
    <t>zur Berechnung der Querschnitte (Länge, Verlegeart,..) erforderlich</t>
  </si>
  <si>
    <t>Muss-Felder</t>
  </si>
  <si>
    <t>Scheinleistung_ZIEL</t>
  </si>
  <si>
    <t>RG-58</t>
  </si>
  <si>
    <t>10kV RG58</t>
  </si>
  <si>
    <t>[mm]</t>
  </si>
  <si>
    <t>[W]</t>
  </si>
  <si>
    <t>ILIMA-Detektor1</t>
  </si>
  <si>
    <t>ILIMA experiment</t>
  </si>
  <si>
    <t>ILIMA-ToF1-Magnet</t>
  </si>
  <si>
    <t>ILIMA-ToF1-HV</t>
  </si>
  <si>
    <t>ILIMA-ToF1-Signal</t>
  </si>
  <si>
    <t>ILIMA-ToF1-Aux.Signal</t>
  </si>
  <si>
    <t>ILIMA-Schottky</t>
  </si>
  <si>
    <t>ILIMA-Schottky-Signal</t>
  </si>
  <si>
    <t>Leitung 3x1.5mm, 230V</t>
  </si>
  <si>
    <t>ToF-Detektor-1</t>
  </si>
  <si>
    <t>ToF-Detektor-2</t>
  </si>
  <si>
    <t>0,15 kWh/m</t>
  </si>
  <si>
    <t>[A]</t>
  </si>
  <si>
    <t>[m]</t>
  </si>
  <si>
    <t>max. 10</t>
  </si>
  <si>
    <t>ILIMA-ToF1-Vakuum</t>
  </si>
  <si>
    <t>ILIMA-ToF1-Messnetz</t>
  </si>
  <si>
    <t>ILIMA-Detektor1-Messnetz</t>
  </si>
  <si>
    <t>ILIMA-Detektor1-Vakuum</t>
  </si>
  <si>
    <t>Profibus Interface Kabel</t>
  </si>
  <si>
    <t>H0209A.E10.039</t>
  </si>
  <si>
    <t>Rack</t>
  </si>
  <si>
    <t>H0209A.E10.041</t>
  </si>
  <si>
    <t>Sonde  1-4</t>
  </si>
  <si>
    <t>RG 213, SS20 oder Ecoflex10-15 in Eisenrohr</t>
  </si>
  <si>
    <t>Zeile</t>
  </si>
  <si>
    <t>counter</t>
  </si>
  <si>
    <t>Anzahl</t>
  </si>
  <si>
    <t>für ILIMA Experiment im CR, H. Weick 04.12.2011</t>
  </si>
  <si>
    <t>Die gleiche Liste wie vorne aber automatisch ein Eintrag pro Kabel statt Anzahl</t>
  </si>
  <si>
    <t>H. Weick, 4.12.2011</t>
  </si>
  <si>
    <t>index:</t>
  </si>
  <si>
    <t>H0209A.E10.051</t>
  </si>
  <si>
    <t>Detektor in CR-Tasche</t>
  </si>
  <si>
    <t>Im Tunnel gegenüber H0209A.E10.051</t>
  </si>
  <si>
    <t>Im Tunnel gegenüber H0209A.E10.036</t>
  </si>
  <si>
    <t>Im Tunnel gegenüber H0209A.E10.039</t>
  </si>
  <si>
    <t>Im Tunnel gegenüber H0209A.E10.041</t>
  </si>
  <si>
    <t>5V</t>
  </si>
  <si>
    <t>230V</t>
  </si>
  <si>
    <t>10kV DC</t>
  </si>
  <si>
    <t>16A</t>
  </si>
  <si>
    <t>10A</t>
  </si>
  <si>
    <t>230 V</t>
  </si>
  <si>
    <t>0.5 mA</t>
  </si>
  <si>
    <t>RG 213 oder Ecoflex 15</t>
  </si>
  <si>
    <t>10 A, DC</t>
  </si>
  <si>
    <t>für ILIMA Experiment im CR, Helmut Weick 04.12.2011</t>
  </si>
  <si>
    <t/>
  </si>
  <si>
    <t>ILIMA-Detektor2</t>
  </si>
  <si>
    <t>ILIMA-Detektor2-Messnetz</t>
  </si>
  <si>
    <t>ILIMA-Detektor2-Vakuum</t>
  </si>
  <si>
    <t>ILIMA-TOF2-Signal</t>
  </si>
  <si>
    <t>ILIMA-TOF2-Magnet</t>
  </si>
  <si>
    <t>ILIMA-TOF2-HV</t>
  </si>
  <si>
    <t>ILIMA-TOF2-Aux.Signal</t>
  </si>
  <si>
    <t>ILIMA-TOF2-Vakuum</t>
  </si>
  <si>
    <t>ILIMA-TOF2-Messnetz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</si>
</sst>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2">
    <font>
      <sz val="11"/>
      <color indexed="8"/>
      <name val="Calibri"/>
      <family val="2"/>
    </font>
    <font>
      <b/>
      <sz val="12"/>
      <color indexed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indexed="55"/>
      <name val="Calibri"/>
      <family val="2"/>
    </font>
    <font>
      <sz val="8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0" fontId="7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24" borderId="10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1" fillId="2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4" borderId="1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10" xfId="0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0" fillId="20" borderId="0" xfId="0" applyFill="1" applyAlignment="1">
      <alignment/>
    </xf>
    <xf numFmtId="0" fontId="16" fillId="0" borderId="0" xfId="0" applyFont="1" applyFill="1" applyAlignment="1">
      <alignment/>
    </xf>
    <xf numFmtId="0" fontId="0" fillId="0" borderId="10" xfId="0" applyFill="1" applyBorder="1" applyAlignment="1" applyProtection="1">
      <alignment horizontal="left"/>
      <protection locked="0"/>
    </xf>
    <xf numFmtId="0" fontId="16" fillId="20" borderId="10" xfId="0" applyFont="1" applyFill="1" applyBorder="1" applyAlignment="1">
      <alignment horizontal="center"/>
    </xf>
    <xf numFmtId="0" fontId="16" fillId="20" borderId="10" xfId="0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</cellXfs>
  <cellStyles count="4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Neutral" xfId="45"/>
    <cellStyle name="Notiz" xfId="46"/>
    <cellStyle name="Schlecht" xfId="47"/>
    <cellStyle name="Überschrift" xfId="48"/>
    <cellStyle name="Überschrift 1" xfId="49"/>
    <cellStyle name="Überschrift 2" xfId="50"/>
    <cellStyle name="Überschrift 3" xfId="51"/>
    <cellStyle name="Überschrift 4" xfId="52"/>
    <cellStyle name="Verknüpfte Zelle" xfId="53"/>
    <cellStyle name="Warnender Text" xfId="54"/>
    <cellStyle name="Zelle überprüfe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7"/>
  <sheetViews>
    <sheetView tabSelected="1" workbookViewId="0" topLeftCell="A1">
      <selection activeCell="B15" sqref="B15"/>
    </sheetView>
  </sheetViews>
  <sheetFormatPr defaultColWidth="9.140625" defaultRowHeight="15"/>
  <cols>
    <col min="1" max="1" width="13.8515625" style="0" bestFit="1" customWidth="1"/>
    <col min="2" max="2" width="22.00390625" style="0" customWidth="1"/>
    <col min="3" max="3" width="15.28125" style="0" bestFit="1" customWidth="1"/>
    <col min="4" max="4" width="25.00390625" style="0" customWidth="1"/>
    <col min="5" max="5" width="13.421875" style="0" customWidth="1"/>
    <col min="6" max="6" width="10.28125" style="0" customWidth="1"/>
    <col min="7" max="7" width="19.140625" style="0" bestFit="1" customWidth="1"/>
    <col min="8" max="8" width="10.7109375" style="0" bestFit="1" customWidth="1"/>
    <col min="9" max="9" width="16.421875" style="0" bestFit="1" customWidth="1"/>
    <col min="10" max="10" width="11.8515625" style="0" bestFit="1" customWidth="1"/>
    <col min="11" max="11" width="7.00390625" style="0" customWidth="1"/>
    <col min="12" max="12" width="14.00390625" style="0" customWidth="1"/>
    <col min="13" max="13" width="8.8515625" style="0" customWidth="1"/>
    <col min="14" max="14" width="6.7109375" style="0" customWidth="1"/>
    <col min="15" max="15" width="16.8515625" style="0" customWidth="1"/>
    <col min="16" max="16" width="7.7109375" style="0" customWidth="1"/>
    <col min="17" max="17" width="7.8515625" style="0" customWidth="1"/>
    <col min="18" max="18" width="5.7109375" style="0" customWidth="1"/>
    <col min="19" max="19" width="5.421875" style="0" customWidth="1"/>
    <col min="20" max="20" width="19.8515625" style="0" bestFit="1" customWidth="1"/>
    <col min="21" max="21" width="12.140625" style="0" bestFit="1" customWidth="1"/>
    <col min="22" max="22" width="16.57421875" style="0" bestFit="1" customWidth="1"/>
    <col min="23" max="23" width="13.28125" style="0" customWidth="1"/>
    <col min="24" max="24" width="8.421875" style="0" customWidth="1"/>
    <col min="25" max="25" width="7.57421875" style="0" customWidth="1"/>
    <col min="26" max="26" width="5.7109375" style="0" customWidth="1"/>
    <col min="27" max="27" width="5.57421875" style="0" customWidth="1"/>
    <col min="28" max="28" width="5.7109375" style="0" customWidth="1"/>
    <col min="29" max="29" width="21.57421875" style="0" customWidth="1"/>
    <col min="30" max="30" width="17.57421875" style="0" bestFit="1" customWidth="1"/>
    <col min="31" max="31" width="5.57421875" style="0" customWidth="1"/>
    <col min="32" max="32" width="14.7109375" style="0" customWidth="1"/>
    <col min="34" max="35" width="7.00390625" style="0" customWidth="1"/>
    <col min="36" max="36" width="5.140625" style="0" customWidth="1"/>
    <col min="37" max="37" width="6.57421875" style="0" customWidth="1"/>
    <col min="38" max="38" width="4.140625" style="0" customWidth="1"/>
    <col min="39" max="39" width="15.140625" style="0" bestFit="1" customWidth="1"/>
    <col min="40" max="40" width="11.28125" style="0" bestFit="1" customWidth="1"/>
    <col min="41" max="41" width="17.28125" style="0" bestFit="1" customWidth="1"/>
    <col min="42" max="42" width="18.57421875" style="0" bestFit="1" customWidth="1"/>
    <col min="43" max="43" width="16.421875" style="0" bestFit="1" customWidth="1"/>
    <col min="44" max="16384" width="11.421875" style="0" customWidth="1"/>
  </cols>
  <sheetData>
    <row r="1" spans="1:42" s="7" customFormat="1" ht="15.75">
      <c r="A1" s="5" t="s">
        <v>42</v>
      </c>
      <c r="B1" s="7" t="s">
        <v>44</v>
      </c>
      <c r="C1" s="6"/>
      <c r="G1" s="6"/>
      <c r="I1" s="6"/>
      <c r="J1" s="6"/>
      <c r="K1" s="8"/>
      <c r="L1" s="8"/>
      <c r="O1" s="6"/>
      <c r="T1" s="6"/>
      <c r="V1" s="6"/>
      <c r="AD1" s="6"/>
      <c r="AF1" s="6"/>
      <c r="AM1" s="6"/>
      <c r="AN1" s="6"/>
      <c r="AP1" s="6"/>
    </row>
    <row r="2" spans="1:42" s="7" customFormat="1" ht="15.75">
      <c r="A2" s="6" t="s">
        <v>42</v>
      </c>
      <c r="B2" t="s">
        <v>43</v>
      </c>
      <c r="C2" s="6"/>
      <c r="G2" s="6"/>
      <c r="I2" s="6"/>
      <c r="J2" s="6"/>
      <c r="O2" s="6"/>
      <c r="T2" s="6"/>
      <c r="V2" s="6"/>
      <c r="AD2" s="6"/>
      <c r="AF2" s="6"/>
      <c r="AM2" s="6"/>
      <c r="AN2" s="6"/>
      <c r="AP2" s="6"/>
    </row>
    <row r="3" spans="1:42" s="7" customFormat="1" ht="15.75">
      <c r="A3" s="6"/>
      <c r="B3" s="19" t="s">
        <v>97</v>
      </c>
      <c r="C3" s="6"/>
      <c r="G3" s="6"/>
      <c r="I3" s="6"/>
      <c r="J3" s="6"/>
      <c r="O3" s="6"/>
      <c r="T3" s="6"/>
      <c r="V3" s="6"/>
      <c r="AD3" s="6"/>
      <c r="AF3" s="6"/>
      <c r="AM3" s="6"/>
      <c r="AN3" s="6"/>
      <c r="AP3" s="6"/>
    </row>
    <row r="4" spans="1:42" s="7" customFormat="1" ht="15.75">
      <c r="A4" s="6"/>
      <c r="B4"/>
      <c r="C4" s="6"/>
      <c r="G4" s="9" t="s">
        <v>48</v>
      </c>
      <c r="I4" s="6" t="s">
        <v>49</v>
      </c>
      <c r="J4" s="9" t="s">
        <v>48</v>
      </c>
      <c r="O4" s="6"/>
      <c r="T4" s="6"/>
      <c r="V4" s="6"/>
      <c r="AD4" s="6"/>
      <c r="AF4" s="6"/>
      <c r="AM4" s="6"/>
      <c r="AN4" s="6"/>
      <c r="AP4" s="6"/>
    </row>
    <row r="5" spans="3:42" s="4" customFormat="1" ht="15.75">
      <c r="C5" s="5" t="s">
        <v>42</v>
      </c>
      <c r="F5" s="18" t="s">
        <v>63</v>
      </c>
      <c r="G5" s="5" t="s">
        <v>42</v>
      </c>
      <c r="H5" s="18" t="s">
        <v>62</v>
      </c>
      <c r="I5" s="6" t="s">
        <v>42</v>
      </c>
      <c r="J5" s="5" t="s">
        <v>42</v>
      </c>
      <c r="O5" s="5" t="s">
        <v>42</v>
      </c>
      <c r="T5" s="5" t="s">
        <v>42</v>
      </c>
      <c r="V5" s="5" t="s">
        <v>42</v>
      </c>
      <c r="AD5" s="5" t="s">
        <v>42</v>
      </c>
      <c r="AF5" s="5" t="s">
        <v>42</v>
      </c>
      <c r="AM5" s="5" t="s">
        <v>42</v>
      </c>
      <c r="AN5" s="5" t="s">
        <v>42</v>
      </c>
      <c r="AP5" s="5" t="s">
        <v>42</v>
      </c>
    </row>
    <row r="6" spans="1:43" s="2" customFormat="1" ht="15">
      <c r="A6" s="23" t="s">
        <v>0</v>
      </c>
      <c r="B6" s="1" t="s">
        <v>1</v>
      </c>
      <c r="C6" s="3" t="s">
        <v>2</v>
      </c>
      <c r="D6" s="1" t="s">
        <v>3</v>
      </c>
      <c r="E6" s="1" t="s">
        <v>4</v>
      </c>
      <c r="F6" s="13" t="s">
        <v>5</v>
      </c>
      <c r="G6" s="3" t="s">
        <v>6</v>
      </c>
      <c r="H6" s="1" t="s">
        <v>7</v>
      </c>
      <c r="I6" s="1" t="s">
        <v>18</v>
      </c>
      <c r="J6" s="3" t="s">
        <v>8</v>
      </c>
      <c r="K6" s="1" t="s">
        <v>9</v>
      </c>
      <c r="L6" s="13" t="s">
        <v>10</v>
      </c>
      <c r="M6" s="1" t="s">
        <v>11</v>
      </c>
      <c r="N6" s="1" t="s">
        <v>12</v>
      </c>
      <c r="O6" s="1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3" t="s">
        <v>19</v>
      </c>
      <c r="U6" s="1" t="s">
        <v>20</v>
      </c>
      <c r="V6" s="3" t="s">
        <v>21</v>
      </c>
      <c r="W6" s="1" t="s">
        <v>22</v>
      </c>
      <c r="X6" s="1" t="s">
        <v>23</v>
      </c>
      <c r="Y6" s="1" t="s">
        <v>24</v>
      </c>
      <c r="Z6" s="1" t="s">
        <v>25</v>
      </c>
      <c r="AA6" s="1" t="s">
        <v>26</v>
      </c>
      <c r="AB6" s="1" t="s">
        <v>41</v>
      </c>
      <c r="AC6" s="1" t="s">
        <v>27</v>
      </c>
      <c r="AD6" s="3" t="s">
        <v>28</v>
      </c>
      <c r="AE6" s="1" t="s">
        <v>29</v>
      </c>
      <c r="AF6" s="3" t="s">
        <v>30</v>
      </c>
      <c r="AG6" s="1" t="s">
        <v>31</v>
      </c>
      <c r="AH6" s="1" t="s">
        <v>32</v>
      </c>
      <c r="AI6" s="1" t="s">
        <v>33</v>
      </c>
      <c r="AJ6" s="1" t="s">
        <v>34</v>
      </c>
      <c r="AK6" s="1" t="s">
        <v>35</v>
      </c>
      <c r="AL6" s="1" t="s">
        <v>36</v>
      </c>
      <c r="AM6" s="3" t="s">
        <v>37</v>
      </c>
      <c r="AN6" s="3" t="s">
        <v>38</v>
      </c>
      <c r="AO6" s="1" t="s">
        <v>39</v>
      </c>
      <c r="AP6" s="3" t="s">
        <v>45</v>
      </c>
      <c r="AQ6" s="1" t="s">
        <v>40</v>
      </c>
    </row>
    <row r="7" spans="1:43" ht="15">
      <c r="A7" s="2">
        <v>1</v>
      </c>
      <c r="B7" t="s">
        <v>46</v>
      </c>
      <c r="C7">
        <v>3</v>
      </c>
      <c r="D7" t="s">
        <v>50</v>
      </c>
      <c r="G7">
        <v>5</v>
      </c>
      <c r="I7">
        <v>50</v>
      </c>
      <c r="J7">
        <v>25</v>
      </c>
      <c r="L7" t="s">
        <v>61</v>
      </c>
      <c r="O7" t="s">
        <v>51</v>
      </c>
      <c r="T7" t="s">
        <v>83</v>
      </c>
      <c r="V7" t="s">
        <v>82</v>
      </c>
      <c r="AC7" t="s">
        <v>84</v>
      </c>
      <c r="AD7" t="s">
        <v>71</v>
      </c>
      <c r="AF7" t="s">
        <v>70</v>
      </c>
      <c r="AM7" t="s">
        <v>88</v>
      </c>
    </row>
    <row r="8" spans="1:43" ht="15">
      <c r="A8" s="2">
        <v>2</v>
      </c>
      <c r="B8" t="s">
        <v>46</v>
      </c>
      <c r="C8">
        <v>3</v>
      </c>
      <c r="D8" t="s">
        <v>50</v>
      </c>
      <c r="G8">
        <v>5</v>
      </c>
      <c r="I8">
        <v>50</v>
      </c>
      <c r="J8">
        <v>25</v>
      </c>
      <c r="L8" t="s">
        <v>61</v>
      </c>
      <c r="O8" t="s">
        <v>51</v>
      </c>
      <c r="T8" t="s">
        <v>83</v>
      </c>
      <c r="V8" t="s">
        <v>82</v>
      </c>
      <c r="AC8" t="s">
        <v>84</v>
      </c>
      <c r="AD8" t="s">
        <v>71</v>
      </c>
      <c r="AF8" t="s">
        <v>70</v>
      </c>
      <c r="AM8" t="s">
        <v>88</v>
      </c>
    </row>
    <row r="9" spans="1:43" ht="15">
      <c r="A9" s="2">
        <v>3</v>
      </c>
      <c r="B9" t="s">
        <v>46</v>
      </c>
      <c r="C9">
        <v>3</v>
      </c>
      <c r="D9" t="s">
        <v>50</v>
      </c>
      <c r="G9">
        <v>5</v>
      </c>
      <c r="I9">
        <v>50</v>
      </c>
      <c r="J9">
        <v>25</v>
      </c>
      <c r="L9" t="s">
        <v>61</v>
      </c>
      <c r="O9" t="s">
        <v>51</v>
      </c>
      <c r="T9" t="s">
        <v>83</v>
      </c>
      <c r="V9" t="s">
        <v>82</v>
      </c>
      <c r="AC9" t="s">
        <v>84</v>
      </c>
      <c r="AD9" t="s">
        <v>71</v>
      </c>
      <c r="AF9" t="s">
        <v>70</v>
      </c>
      <c r="AM9" t="s">
        <v>88</v>
      </c>
    </row>
    <row r="10" spans="1:43" ht="15">
      <c r="A10" s="2">
        <v>4</v>
      </c>
      <c r="B10" t="s">
        <v>46</v>
      </c>
      <c r="C10">
        <v>3</v>
      </c>
      <c r="D10" t="s">
        <v>50</v>
      </c>
      <c r="G10">
        <v>5</v>
      </c>
      <c r="I10">
        <v>50</v>
      </c>
      <c r="J10">
        <v>25</v>
      </c>
      <c r="L10" t="s">
        <v>61</v>
      </c>
      <c r="O10" t="s">
        <v>51</v>
      </c>
      <c r="T10" t="s">
        <v>83</v>
      </c>
      <c r="V10" t="s">
        <v>82</v>
      </c>
      <c r="AC10" t="s">
        <v>84</v>
      </c>
      <c r="AD10" t="s">
        <v>71</v>
      </c>
      <c r="AF10" t="s">
        <v>70</v>
      </c>
      <c r="AM10" t="s">
        <v>88</v>
      </c>
    </row>
    <row r="11" spans="1:43" ht="15">
      <c r="A11" s="2">
        <v>5</v>
      </c>
      <c r="B11" t="s">
        <v>46</v>
      </c>
      <c r="C11">
        <v>3</v>
      </c>
      <c r="D11" t="s">
        <v>50</v>
      </c>
      <c r="G11">
        <v>5</v>
      </c>
      <c r="I11">
        <v>50</v>
      </c>
      <c r="J11">
        <v>25</v>
      </c>
      <c r="L11" t="s">
        <v>61</v>
      </c>
      <c r="O11" t="s">
        <v>51</v>
      </c>
      <c r="T11" t="s">
        <v>83</v>
      </c>
      <c r="V11" t="s">
        <v>82</v>
      </c>
      <c r="AC11" t="s">
        <v>84</v>
      </c>
      <c r="AD11" t="s">
        <v>71</v>
      </c>
      <c r="AF11" t="s">
        <v>70</v>
      </c>
      <c r="AM11" t="s">
        <v>88</v>
      </c>
    </row>
    <row r="12" spans="1:43" ht="15">
      <c r="A12" s="2">
        <v>6</v>
      </c>
      <c r="B12" t="s">
        <v>46</v>
      </c>
      <c r="C12">
        <v>3</v>
      </c>
      <c r="D12" t="s">
        <v>50</v>
      </c>
      <c r="G12">
        <v>5</v>
      </c>
      <c r="I12">
        <v>50</v>
      </c>
      <c r="J12">
        <v>25</v>
      </c>
      <c r="L12" t="s">
        <v>61</v>
      </c>
      <c r="O12" t="s">
        <v>51</v>
      </c>
      <c r="T12" t="s">
        <v>83</v>
      </c>
      <c r="V12" t="s">
        <v>82</v>
      </c>
      <c r="AC12" t="s">
        <v>84</v>
      </c>
      <c r="AD12" t="s">
        <v>71</v>
      </c>
      <c r="AF12" t="s">
        <v>70</v>
      </c>
      <c r="AM12" t="s">
        <v>88</v>
      </c>
    </row>
    <row r="13" spans="1:43" ht="15">
      <c r="A13" s="2">
        <v>7</v>
      </c>
      <c r="B13" t="s">
        <v>46</v>
      </c>
      <c r="C13">
        <v>3</v>
      </c>
      <c r="D13" t="s">
        <v>50</v>
      </c>
      <c r="G13">
        <v>5</v>
      </c>
      <c r="I13">
        <v>50</v>
      </c>
      <c r="J13">
        <v>25</v>
      </c>
      <c r="L13" t="s">
        <v>61</v>
      </c>
      <c r="O13" t="s">
        <v>51</v>
      </c>
      <c r="T13" t="s">
        <v>83</v>
      </c>
      <c r="V13" t="s">
        <v>82</v>
      </c>
      <c r="AC13" t="s">
        <v>84</v>
      </c>
      <c r="AD13" t="s">
        <v>71</v>
      </c>
      <c r="AF13" t="s">
        <v>70</v>
      </c>
      <c r="AM13" t="s">
        <v>88</v>
      </c>
    </row>
    <row r="14" spans="1:43" ht="15">
      <c r="A14" s="2">
        <v>8</v>
      </c>
      <c r="B14" t="s">
        <v>46</v>
      </c>
      <c r="C14">
        <v>3</v>
      </c>
      <c r="D14" t="s">
        <v>50</v>
      </c>
      <c r="G14">
        <v>5</v>
      </c>
      <c r="I14">
        <v>50</v>
      </c>
      <c r="J14">
        <v>25</v>
      </c>
      <c r="L14" t="s">
        <v>61</v>
      </c>
      <c r="O14" t="s">
        <v>51</v>
      </c>
      <c r="T14" t="s">
        <v>83</v>
      </c>
      <c r="V14" t="s">
        <v>82</v>
      </c>
      <c r="AC14" t="s">
        <v>84</v>
      </c>
      <c r="AD14" t="s">
        <v>71</v>
      </c>
      <c r="AF14" t="s">
        <v>70</v>
      </c>
      <c r="AM14" t="s">
        <v>88</v>
      </c>
    </row>
    <row r="15" spans="1:43" ht="15">
      <c r="A15" s="2">
        <v>9</v>
      </c>
      <c r="B15" t="s">
        <v>46</v>
      </c>
      <c r="C15">
        <v>3</v>
      </c>
      <c r="D15" t="s">
        <v>50</v>
      </c>
      <c r="G15">
        <v>5</v>
      </c>
      <c r="I15">
        <v>50</v>
      </c>
      <c r="J15">
        <v>25</v>
      </c>
      <c r="L15" t="s">
        <v>61</v>
      </c>
      <c r="O15" t="s">
        <v>51</v>
      </c>
      <c r="T15" t="s">
        <v>83</v>
      </c>
      <c r="V15" t="s">
        <v>82</v>
      </c>
      <c r="AC15" t="s">
        <v>84</v>
      </c>
      <c r="AD15" t="s">
        <v>71</v>
      </c>
      <c r="AF15" t="s">
        <v>70</v>
      </c>
      <c r="AM15" t="s">
        <v>88</v>
      </c>
    </row>
    <row r="16" spans="1:43" ht="15">
      <c r="A16" s="2">
        <v>10</v>
      </c>
      <c r="B16" t="s">
        <v>47</v>
      </c>
      <c r="C16">
        <v>3</v>
      </c>
      <c r="D16" t="s">
        <v>50</v>
      </c>
      <c r="G16">
        <v>5</v>
      </c>
      <c r="I16">
        <v>50</v>
      </c>
      <c r="J16">
        <v>60</v>
      </c>
      <c r="L16" t="s">
        <v>61</v>
      </c>
      <c r="O16" t="s">
        <v>51</v>
      </c>
      <c r="T16" t="s">
        <v>83</v>
      </c>
      <c r="V16" t="s">
        <v>82</v>
      </c>
      <c r="AC16" t="s">
        <v>84</v>
      </c>
      <c r="AD16" t="s">
        <v>71</v>
      </c>
      <c r="AF16" t="s">
        <v>70</v>
      </c>
      <c r="AM16" t="s">
        <v>90</v>
      </c>
      <c r="AN16" t="s">
        <v>94</v>
      </c>
    </row>
    <row r="17" spans="1:43" ht="15">
      <c r="A17" s="2">
        <v>11</v>
      </c>
      <c r="B17" t="s">
        <v>47</v>
      </c>
      <c r="C17">
        <v>3</v>
      </c>
      <c r="D17" t="s">
        <v>50</v>
      </c>
      <c r="G17">
        <v>5</v>
      </c>
      <c r="I17">
        <v>50</v>
      </c>
      <c r="J17">
        <v>60</v>
      </c>
      <c r="L17" t="s">
        <v>61</v>
      </c>
      <c r="O17" t="s">
        <v>51</v>
      </c>
      <c r="T17" t="s">
        <v>83</v>
      </c>
      <c r="V17" t="s">
        <v>82</v>
      </c>
      <c r="AC17" t="s">
        <v>84</v>
      </c>
      <c r="AD17" t="s">
        <v>71</v>
      </c>
      <c r="AF17" t="s">
        <v>70</v>
      </c>
      <c r="AM17" t="s">
        <v>90</v>
      </c>
      <c r="AN17" t="s">
        <v>94</v>
      </c>
    </row>
    <row r="18" spans="1:43" ht="15">
      <c r="A18" s="2">
        <v>12</v>
      </c>
      <c r="B18" t="s">
        <v>47</v>
      </c>
      <c r="C18">
        <v>3</v>
      </c>
      <c r="D18" t="s">
        <v>50</v>
      </c>
      <c r="G18">
        <v>5</v>
      </c>
      <c r="I18">
        <v>50</v>
      </c>
      <c r="J18">
        <v>60</v>
      </c>
      <c r="L18" t="s">
        <v>61</v>
      </c>
      <c r="O18" t="s">
        <v>51</v>
      </c>
      <c r="T18" t="s">
        <v>83</v>
      </c>
      <c r="V18" t="s">
        <v>82</v>
      </c>
      <c r="AC18" t="s">
        <v>84</v>
      </c>
      <c r="AD18" t="s">
        <v>71</v>
      </c>
      <c r="AF18" t="s">
        <v>70</v>
      </c>
      <c r="AM18" t="s">
        <v>90</v>
      </c>
      <c r="AN18" t="s">
        <v>94</v>
      </c>
    </row>
    <row r="19" spans="1:43" ht="15">
      <c r="A19" s="2">
        <v>13</v>
      </c>
      <c r="B19" t="s">
        <v>47</v>
      </c>
      <c r="C19">
        <v>3</v>
      </c>
      <c r="D19" t="s">
        <v>50</v>
      </c>
      <c r="G19">
        <v>5</v>
      </c>
      <c r="I19">
        <v>50</v>
      </c>
      <c r="J19">
        <v>60</v>
      </c>
      <c r="L19" t="s">
        <v>61</v>
      </c>
      <c r="O19" t="s">
        <v>51</v>
      </c>
      <c r="T19" t="s">
        <v>83</v>
      </c>
      <c r="V19" t="s">
        <v>82</v>
      </c>
      <c r="AC19" t="s">
        <v>84</v>
      </c>
      <c r="AD19" t="s">
        <v>71</v>
      </c>
      <c r="AF19" t="s">
        <v>70</v>
      </c>
      <c r="AM19" t="s">
        <v>90</v>
      </c>
      <c r="AN19" t="s">
        <v>94</v>
      </c>
    </row>
    <row r="20" spans="1:43" ht="15">
      <c r="A20" s="2">
        <v>14</v>
      </c>
      <c r="B20" t="s">
        <v>47</v>
      </c>
      <c r="C20">
        <v>3</v>
      </c>
      <c r="D20" t="s">
        <v>50</v>
      </c>
      <c r="G20">
        <v>5</v>
      </c>
      <c r="I20">
        <v>50</v>
      </c>
      <c r="J20">
        <v>60</v>
      </c>
      <c r="L20" t="s">
        <v>61</v>
      </c>
      <c r="O20" t="s">
        <v>51</v>
      </c>
      <c r="T20" t="s">
        <v>83</v>
      </c>
      <c r="V20" t="s">
        <v>82</v>
      </c>
      <c r="AC20" t="s">
        <v>84</v>
      </c>
      <c r="AD20" t="s">
        <v>71</v>
      </c>
      <c r="AF20" t="s">
        <v>70</v>
      </c>
      <c r="AM20" t="s">
        <v>90</v>
      </c>
      <c r="AN20" t="s">
        <v>94</v>
      </c>
    </row>
    <row r="21" spans="1:43" ht="15">
      <c r="A21" s="2">
        <v>15</v>
      </c>
      <c r="B21" t="s">
        <v>47</v>
      </c>
      <c r="C21">
        <v>3</v>
      </c>
      <c r="D21" t="s">
        <v>50</v>
      </c>
      <c r="G21">
        <v>5</v>
      </c>
      <c r="I21">
        <v>50</v>
      </c>
      <c r="J21">
        <v>60</v>
      </c>
      <c r="L21" t="s">
        <v>61</v>
      </c>
      <c r="O21" t="s">
        <v>51</v>
      </c>
      <c r="T21" t="s">
        <v>83</v>
      </c>
      <c r="V21" t="s">
        <v>82</v>
      </c>
      <c r="AC21" t="s">
        <v>84</v>
      </c>
      <c r="AD21" t="s">
        <v>71</v>
      </c>
      <c r="AF21" t="s">
        <v>70</v>
      </c>
      <c r="AM21" t="s">
        <v>90</v>
      </c>
      <c r="AN21" t="s">
        <v>94</v>
      </c>
    </row>
    <row r="22" spans="1:43" ht="15">
      <c r="A22" s="2">
        <v>16</v>
      </c>
      <c r="B22" t="s">
        <v>47</v>
      </c>
      <c r="C22">
        <v>3</v>
      </c>
      <c r="D22" t="s">
        <v>50</v>
      </c>
      <c r="G22">
        <v>5</v>
      </c>
      <c r="I22">
        <v>50</v>
      </c>
      <c r="J22">
        <v>60</v>
      </c>
      <c r="L22" t="s">
        <v>61</v>
      </c>
      <c r="O22" t="s">
        <v>51</v>
      </c>
      <c r="T22" t="s">
        <v>83</v>
      </c>
      <c r="V22" t="s">
        <v>82</v>
      </c>
      <c r="AC22" t="s">
        <v>84</v>
      </c>
      <c r="AD22" t="s">
        <v>71</v>
      </c>
      <c r="AF22" t="s">
        <v>70</v>
      </c>
      <c r="AM22" t="s">
        <v>90</v>
      </c>
      <c r="AN22" t="s">
        <v>94</v>
      </c>
    </row>
    <row r="23" spans="1:43" ht="15">
      <c r="A23" s="2">
        <v>17</v>
      </c>
      <c r="B23" t="s">
        <v>47</v>
      </c>
      <c r="C23">
        <v>3</v>
      </c>
      <c r="D23" t="s">
        <v>50</v>
      </c>
      <c r="G23">
        <v>5</v>
      </c>
      <c r="I23">
        <v>50</v>
      </c>
      <c r="J23">
        <v>60</v>
      </c>
      <c r="L23" t="s">
        <v>61</v>
      </c>
      <c r="O23" t="s">
        <v>51</v>
      </c>
      <c r="T23" t="s">
        <v>83</v>
      </c>
      <c r="V23" t="s">
        <v>82</v>
      </c>
      <c r="AC23" t="s">
        <v>84</v>
      </c>
      <c r="AD23" t="s">
        <v>71</v>
      </c>
      <c r="AF23" t="s">
        <v>70</v>
      </c>
      <c r="AM23" t="s">
        <v>90</v>
      </c>
      <c r="AN23" t="s">
        <v>94</v>
      </c>
    </row>
    <row r="24" spans="1:43" ht="15">
      <c r="A24" s="2">
        <v>18</v>
      </c>
      <c r="B24" t="s">
        <v>47</v>
      </c>
      <c r="C24">
        <v>3</v>
      </c>
      <c r="D24" t="s">
        <v>50</v>
      </c>
      <c r="G24">
        <v>5</v>
      </c>
      <c r="I24">
        <v>50</v>
      </c>
      <c r="J24">
        <v>60</v>
      </c>
      <c r="L24" t="s">
        <v>61</v>
      </c>
      <c r="O24" t="s">
        <v>51</v>
      </c>
      <c r="T24" t="s">
        <v>83</v>
      </c>
      <c r="V24" t="s">
        <v>82</v>
      </c>
      <c r="AC24" t="s">
        <v>84</v>
      </c>
      <c r="AD24" t="s">
        <v>71</v>
      </c>
      <c r="AF24" t="s">
        <v>70</v>
      </c>
      <c r="AM24" t="s">
        <v>90</v>
      </c>
      <c r="AN24" t="s">
        <v>94</v>
      </c>
    </row>
    <row r="25" spans="1:43" ht="15">
      <c r="A25" s="2">
        <v>19</v>
      </c>
      <c r="B25" t="s">
        <v>47</v>
      </c>
      <c r="C25">
        <v>3</v>
      </c>
      <c r="D25" t="s">
        <v>50</v>
      </c>
      <c r="G25">
        <v>5</v>
      </c>
      <c r="I25">
        <v>50</v>
      </c>
      <c r="J25">
        <v>60</v>
      </c>
      <c r="L25" t="s">
        <v>61</v>
      </c>
      <c r="O25" t="s">
        <v>51</v>
      </c>
      <c r="T25" t="s">
        <v>83</v>
      </c>
      <c r="V25" t="s">
        <v>82</v>
      </c>
      <c r="AC25" t="s">
        <v>84</v>
      </c>
      <c r="AD25" t="s">
        <v>71</v>
      </c>
      <c r="AF25" t="s">
        <v>70</v>
      </c>
      <c r="AM25" t="s">
        <v>90</v>
      </c>
      <c r="AN25" t="s">
        <v>94</v>
      </c>
    </row>
    <row r="26" spans="1:43" ht="15">
      <c r="A26" s="2">
        <v>20</v>
      </c>
      <c r="B26" t="s">
        <v>47</v>
      </c>
      <c r="C26">
        <v>3</v>
      </c>
      <c r="D26" t="s">
        <v>50</v>
      </c>
      <c r="G26">
        <v>5</v>
      </c>
      <c r="I26">
        <v>50</v>
      </c>
      <c r="J26">
        <v>60</v>
      </c>
      <c r="L26" t="s">
        <v>61</v>
      </c>
      <c r="O26" t="s">
        <v>51</v>
      </c>
      <c r="T26" t="s">
        <v>83</v>
      </c>
      <c r="V26" t="s">
        <v>82</v>
      </c>
      <c r="AC26" t="s">
        <v>84</v>
      </c>
      <c r="AD26" t="s">
        <v>71</v>
      </c>
      <c r="AF26" t="s">
        <v>70</v>
      </c>
      <c r="AM26" t="s">
        <v>90</v>
      </c>
      <c r="AN26" t="s">
        <v>94</v>
      </c>
    </row>
    <row r="27" spans="1:43" ht="15">
      <c r="A27" s="2">
        <v>21</v>
      </c>
      <c r="B27" t="s">
        <v>58</v>
      </c>
      <c r="C27">
        <v>1</v>
      </c>
      <c r="D27" t="s">
        <v>67</v>
      </c>
      <c r="G27">
        <v>9</v>
      </c>
      <c r="H27">
        <v>16</v>
      </c>
      <c r="J27">
        <v>67</v>
      </c>
      <c r="O27" t="s">
        <v>51</v>
      </c>
      <c r="T27" t="s">
        <v>83</v>
      </c>
      <c r="V27" t="s">
        <v>82</v>
      </c>
      <c r="AC27" t="s">
        <v>84</v>
      </c>
      <c r="AD27" t="s">
        <v>71</v>
      </c>
      <c r="AF27" t="s">
        <v>70</v>
      </c>
      <c r="AM27" t="s">
        <v>89</v>
      </c>
      <c r="AN27" t="s">
        <v>91</v>
      </c>
    </row>
    <row r="28" spans="1:43" ht="15">
      <c r="A28" s="2">
        <v>22</v>
      </c>
      <c r="B28" t="s">
        <v>58</v>
      </c>
      <c r="C28">
        <v>1</v>
      </c>
      <c r="D28" t="s">
        <v>67</v>
      </c>
      <c r="G28">
        <v>9</v>
      </c>
      <c r="H28">
        <v>16</v>
      </c>
      <c r="J28">
        <v>67</v>
      </c>
      <c r="O28" t="s">
        <v>51</v>
      </c>
      <c r="T28" t="s">
        <v>83</v>
      </c>
      <c r="V28" t="s">
        <v>82</v>
      </c>
      <c r="AC28" t="s">
        <v>84</v>
      </c>
      <c r="AD28" t="s">
        <v>71</v>
      </c>
      <c r="AF28" t="s">
        <v>70</v>
      </c>
      <c r="AM28" t="s">
        <v>89</v>
      </c>
      <c r="AN28" t="s">
        <v>91</v>
      </c>
    </row>
    <row r="29" spans="1:43" ht="15">
      <c r="A29" s="2">
        <v>23</v>
      </c>
      <c r="B29" t="s">
        <v>58</v>
      </c>
      <c r="C29">
        <v>1</v>
      </c>
      <c r="D29" t="s">
        <v>67</v>
      </c>
      <c r="G29">
        <v>9</v>
      </c>
      <c r="H29">
        <v>16</v>
      </c>
      <c r="J29">
        <v>67</v>
      </c>
      <c r="O29" t="s">
        <v>51</v>
      </c>
      <c r="T29" t="s">
        <v>83</v>
      </c>
      <c r="V29" t="s">
        <v>82</v>
      </c>
      <c r="AC29" t="s">
        <v>84</v>
      </c>
      <c r="AD29" t="s">
        <v>71</v>
      </c>
      <c r="AF29" t="s">
        <v>70</v>
      </c>
      <c r="AM29" t="s">
        <v>89</v>
      </c>
      <c r="AN29" t="s">
        <v>91</v>
      </c>
    </row>
    <row r="30" spans="1:43" ht="15">
      <c r="A30" s="2">
        <v>24</v>
      </c>
      <c r="B30" t="s">
        <v>58</v>
      </c>
      <c r="C30">
        <v>1</v>
      </c>
      <c r="D30" t="s">
        <v>67</v>
      </c>
      <c r="G30">
        <v>9</v>
      </c>
      <c r="H30">
        <v>16</v>
      </c>
      <c r="J30">
        <v>67</v>
      </c>
      <c r="O30" t="s">
        <v>51</v>
      </c>
      <c r="T30" t="s">
        <v>83</v>
      </c>
      <c r="V30" t="s">
        <v>82</v>
      </c>
      <c r="AC30" t="s">
        <v>84</v>
      </c>
      <c r="AD30" t="s">
        <v>71</v>
      </c>
      <c r="AF30" t="s">
        <v>70</v>
      </c>
      <c r="AM30" t="s">
        <v>89</v>
      </c>
      <c r="AN30" t="s">
        <v>91</v>
      </c>
    </row>
    <row r="31" spans="1:43" ht="15">
      <c r="A31" s="2">
        <v>25</v>
      </c>
      <c r="B31" t="s">
        <v>58</v>
      </c>
      <c r="C31">
        <v>1</v>
      </c>
      <c r="D31" t="s">
        <v>67</v>
      </c>
      <c r="G31">
        <v>9</v>
      </c>
      <c r="H31">
        <v>16</v>
      </c>
      <c r="J31">
        <v>67</v>
      </c>
      <c r="O31" t="s">
        <v>51</v>
      </c>
      <c r="T31" t="s">
        <v>83</v>
      </c>
      <c r="V31" t="s">
        <v>82</v>
      </c>
      <c r="AC31" t="s">
        <v>84</v>
      </c>
      <c r="AD31" t="s">
        <v>71</v>
      </c>
      <c r="AF31" t="s">
        <v>70</v>
      </c>
      <c r="AM31" t="s">
        <v>89</v>
      </c>
      <c r="AN31" t="s">
        <v>91</v>
      </c>
    </row>
    <row r="32" spans="1:43" ht="15">
      <c r="A32" s="2">
        <v>26</v>
      </c>
      <c r="B32" t="s">
        <v>58</v>
      </c>
      <c r="C32">
        <v>1</v>
      </c>
      <c r="D32" t="s">
        <v>67</v>
      </c>
      <c r="G32">
        <v>9</v>
      </c>
      <c r="H32">
        <v>16</v>
      </c>
      <c r="J32">
        <v>67</v>
      </c>
      <c r="O32" t="s">
        <v>51</v>
      </c>
      <c r="T32" t="s">
        <v>83</v>
      </c>
      <c r="V32" t="s">
        <v>82</v>
      </c>
      <c r="AC32" t="s">
        <v>84</v>
      </c>
      <c r="AD32" t="s">
        <v>71</v>
      </c>
      <c r="AF32" t="s">
        <v>70</v>
      </c>
      <c r="AM32" t="s">
        <v>89</v>
      </c>
      <c r="AN32" t="s">
        <v>91</v>
      </c>
    </row>
    <row r="33" spans="1:43" ht="15">
      <c r="A33" s="2">
        <v>27</v>
      </c>
      <c r="B33" t="s">
        <v>69</v>
      </c>
      <c r="C33">
        <v>5</v>
      </c>
      <c r="D33" t="s">
        <v>68</v>
      </c>
      <c r="G33">
        <v>8</v>
      </c>
      <c r="J33">
        <v>60</v>
      </c>
      <c r="O33" t="s">
        <v>51</v>
      </c>
      <c r="T33" t="s">
        <v>83</v>
      </c>
      <c r="V33" t="s">
        <v>82</v>
      </c>
      <c r="AC33" t="s">
        <v>84</v>
      </c>
      <c r="AD33" t="s">
        <v>71</v>
      </c>
      <c r="AF33" t="s">
        <v>70</v>
      </c>
      <c r="AM33" t="s">
        <v>88</v>
      </c>
    </row>
    <row r="34" spans="1:43" ht="15">
      <c r="A34" s="2">
        <v>28</v>
      </c>
      <c r="B34" t="s">
        <v>69</v>
      </c>
      <c r="C34">
        <v>5</v>
      </c>
      <c r="D34" t="s">
        <v>68</v>
      </c>
      <c r="G34">
        <v>8</v>
      </c>
      <c r="J34">
        <v>60</v>
      </c>
      <c r="O34" t="s">
        <v>51</v>
      </c>
      <c r="T34" t="s">
        <v>83</v>
      </c>
      <c r="V34" t="s">
        <v>82</v>
      </c>
      <c r="AC34" t="s">
        <v>84</v>
      </c>
      <c r="AD34" t="s">
        <v>71</v>
      </c>
      <c r="AF34" t="s">
        <v>70</v>
      </c>
      <c r="AM34" t="s">
        <v>88</v>
      </c>
    </row>
    <row r="35" spans="1:43" ht="15">
      <c r="A35" s="2">
        <v>29</v>
      </c>
      <c r="B35" t="s">
        <v>69</v>
      </c>
      <c r="C35">
        <v>5</v>
      </c>
      <c r="D35" t="s">
        <v>68</v>
      </c>
      <c r="G35">
        <v>8</v>
      </c>
      <c r="J35">
        <v>60</v>
      </c>
      <c r="O35" t="s">
        <v>51</v>
      </c>
      <c r="T35" t="s">
        <v>83</v>
      </c>
      <c r="V35" t="s">
        <v>82</v>
      </c>
      <c r="AC35" t="s">
        <v>84</v>
      </c>
      <c r="AD35" t="s">
        <v>71</v>
      </c>
      <c r="AF35" t="s">
        <v>70</v>
      </c>
      <c r="AM35" t="s">
        <v>88</v>
      </c>
    </row>
    <row r="36" spans="1:43" ht="15">
      <c r="A36" s="2" t="s">
        <v>98</v>
      </c>
    </row>
    <row r="37" spans="1:43" ht="15">
      <c r="A37" s="2">
        <v>30</v>
      </c>
      <c r="B37" t="s">
        <v>46</v>
      </c>
      <c r="C37">
        <v>3</v>
      </c>
      <c r="D37" t="s">
        <v>99</v>
      </c>
      <c r="G37">
        <v>5</v>
      </c>
      <c r="I37">
        <v>50</v>
      </c>
      <c r="J37">
        <v>25</v>
      </c>
      <c r="L37" t="s">
        <v>61</v>
      </c>
      <c r="O37" t="s">
        <v>51</v>
      </c>
      <c r="T37" t="s">
        <v>83</v>
      </c>
      <c r="V37" t="s">
        <v>82</v>
      </c>
      <c r="AC37" t="s">
        <v>85</v>
      </c>
      <c r="AD37" t="s">
        <v>71</v>
      </c>
      <c r="AF37" t="s">
        <v>72</v>
      </c>
      <c r="AM37" t="s">
        <v>88</v>
      </c>
    </row>
    <row r="38" spans="1:43" ht="15">
      <c r="A38" s="2">
        <v>31</v>
      </c>
      <c r="B38" t="s">
        <v>46</v>
      </c>
      <c r="C38">
        <v>3</v>
      </c>
      <c r="D38" t="s">
        <v>99</v>
      </c>
      <c r="G38">
        <v>5</v>
      </c>
      <c r="I38">
        <v>50</v>
      </c>
      <c r="J38">
        <v>25</v>
      </c>
      <c r="L38" t="s">
        <v>61</v>
      </c>
      <c r="O38" t="s">
        <v>51</v>
      </c>
      <c r="T38" t="s">
        <v>83</v>
      </c>
      <c r="V38" t="s">
        <v>82</v>
      </c>
      <c r="AC38" t="s">
        <v>85</v>
      </c>
      <c r="AD38" t="s">
        <v>71</v>
      </c>
      <c r="AF38" t="s">
        <v>72</v>
      </c>
      <c r="AM38" t="s">
        <v>88</v>
      </c>
    </row>
    <row r="39" spans="1:43" ht="15">
      <c r="A39" s="2">
        <v>32</v>
      </c>
      <c r="B39" t="s">
        <v>46</v>
      </c>
      <c r="C39">
        <v>3</v>
      </c>
      <c r="D39" t="s">
        <v>99</v>
      </c>
      <c r="G39">
        <v>5</v>
      </c>
      <c r="I39">
        <v>50</v>
      </c>
      <c r="J39">
        <v>25</v>
      </c>
      <c r="L39" t="s">
        <v>61</v>
      </c>
      <c r="O39" t="s">
        <v>51</v>
      </c>
      <c r="T39" t="s">
        <v>83</v>
      </c>
      <c r="V39" t="s">
        <v>82</v>
      </c>
      <c r="AC39" t="s">
        <v>85</v>
      </c>
      <c r="AD39" t="s">
        <v>71</v>
      </c>
      <c r="AF39" t="s">
        <v>72</v>
      </c>
      <c r="AM39" t="s">
        <v>88</v>
      </c>
    </row>
    <row r="40" spans="1:43" ht="15">
      <c r="A40" s="2">
        <v>33</v>
      </c>
      <c r="B40" t="s">
        <v>46</v>
      </c>
      <c r="C40">
        <v>3</v>
      </c>
      <c r="D40" t="s">
        <v>99</v>
      </c>
      <c r="G40">
        <v>5</v>
      </c>
      <c r="I40">
        <v>50</v>
      </c>
      <c r="J40">
        <v>25</v>
      </c>
      <c r="L40" t="s">
        <v>61</v>
      </c>
      <c r="O40" t="s">
        <v>51</v>
      </c>
      <c r="T40" t="s">
        <v>83</v>
      </c>
      <c r="V40" t="s">
        <v>82</v>
      </c>
      <c r="AC40" t="s">
        <v>85</v>
      </c>
      <c r="AD40" t="s">
        <v>71</v>
      </c>
      <c r="AF40" t="s">
        <v>72</v>
      </c>
      <c r="AM40" t="s">
        <v>88</v>
      </c>
    </row>
    <row r="41" spans="1:43" ht="15">
      <c r="A41" s="2">
        <v>34</v>
      </c>
      <c r="B41" t="s">
        <v>46</v>
      </c>
      <c r="C41">
        <v>3</v>
      </c>
      <c r="D41" t="s">
        <v>99</v>
      </c>
      <c r="G41">
        <v>5</v>
      </c>
      <c r="I41">
        <v>50</v>
      </c>
      <c r="J41">
        <v>25</v>
      </c>
      <c r="L41" t="s">
        <v>61</v>
      </c>
      <c r="O41" t="s">
        <v>51</v>
      </c>
      <c r="T41" t="s">
        <v>83</v>
      </c>
      <c r="V41" t="s">
        <v>82</v>
      </c>
      <c r="AC41" t="s">
        <v>85</v>
      </c>
      <c r="AD41" t="s">
        <v>71</v>
      </c>
      <c r="AF41" t="s">
        <v>72</v>
      </c>
      <c r="AM41" t="s">
        <v>88</v>
      </c>
    </row>
    <row r="42" spans="1:43" ht="15">
      <c r="A42" s="2">
        <v>35</v>
      </c>
      <c r="B42" t="s">
        <v>46</v>
      </c>
      <c r="C42">
        <v>3</v>
      </c>
      <c r="D42" t="s">
        <v>99</v>
      </c>
      <c r="G42">
        <v>5</v>
      </c>
      <c r="I42">
        <v>50</v>
      </c>
      <c r="J42">
        <v>25</v>
      </c>
      <c r="L42" t="s">
        <v>61</v>
      </c>
      <c r="O42" t="s">
        <v>51</v>
      </c>
      <c r="T42" t="s">
        <v>83</v>
      </c>
      <c r="V42" t="s">
        <v>82</v>
      </c>
      <c r="AC42" t="s">
        <v>85</v>
      </c>
      <c r="AD42" t="s">
        <v>71</v>
      </c>
      <c r="AF42" t="s">
        <v>72</v>
      </c>
      <c r="AM42" t="s">
        <v>88</v>
      </c>
    </row>
    <row r="43" spans="1:43" ht="15">
      <c r="A43" s="2">
        <v>36</v>
      </c>
      <c r="B43" t="s">
        <v>46</v>
      </c>
      <c r="C43">
        <v>3</v>
      </c>
      <c r="D43" t="s">
        <v>99</v>
      </c>
      <c r="G43">
        <v>5</v>
      </c>
      <c r="I43">
        <v>50</v>
      </c>
      <c r="J43">
        <v>25</v>
      </c>
      <c r="L43" t="s">
        <v>61</v>
      </c>
      <c r="O43" t="s">
        <v>51</v>
      </c>
      <c r="T43" t="s">
        <v>83</v>
      </c>
      <c r="V43" t="s">
        <v>82</v>
      </c>
      <c r="AC43" t="s">
        <v>85</v>
      </c>
      <c r="AD43" t="s">
        <v>71</v>
      </c>
      <c r="AF43" t="s">
        <v>72</v>
      </c>
      <c r="AM43" t="s">
        <v>88</v>
      </c>
    </row>
    <row r="44" spans="1:43" ht="15">
      <c r="A44" s="2">
        <v>37</v>
      </c>
      <c r="B44" t="s">
        <v>46</v>
      </c>
      <c r="C44">
        <v>3</v>
      </c>
      <c r="D44" t="s">
        <v>99</v>
      </c>
      <c r="G44">
        <v>5</v>
      </c>
      <c r="I44">
        <v>50</v>
      </c>
      <c r="J44">
        <v>25</v>
      </c>
      <c r="L44" t="s">
        <v>61</v>
      </c>
      <c r="O44" t="s">
        <v>51</v>
      </c>
      <c r="T44" t="s">
        <v>83</v>
      </c>
      <c r="V44" t="s">
        <v>82</v>
      </c>
      <c r="AC44" t="s">
        <v>85</v>
      </c>
      <c r="AD44" t="s">
        <v>71</v>
      </c>
      <c r="AF44" t="s">
        <v>72</v>
      </c>
      <c r="AM44" t="s">
        <v>88</v>
      </c>
    </row>
    <row r="45" spans="1:43" ht="15">
      <c r="A45" s="2">
        <v>38</v>
      </c>
      <c r="B45" t="s">
        <v>46</v>
      </c>
      <c r="C45">
        <v>3</v>
      </c>
      <c r="D45" t="s">
        <v>99</v>
      </c>
      <c r="G45">
        <v>5</v>
      </c>
      <c r="I45">
        <v>50</v>
      </c>
      <c r="J45">
        <v>25</v>
      </c>
      <c r="L45" t="s">
        <v>61</v>
      </c>
      <c r="O45" t="s">
        <v>51</v>
      </c>
      <c r="T45" t="s">
        <v>83</v>
      </c>
      <c r="V45" t="s">
        <v>82</v>
      </c>
      <c r="AC45" t="s">
        <v>85</v>
      </c>
      <c r="AD45" t="s">
        <v>71</v>
      </c>
      <c r="AF45" t="s">
        <v>72</v>
      </c>
      <c r="AM45" t="s">
        <v>88</v>
      </c>
    </row>
    <row r="46" spans="1:43" ht="15">
      <c r="A46" s="2">
        <v>39</v>
      </c>
      <c r="B46" t="s">
        <v>47</v>
      </c>
      <c r="C46">
        <v>3</v>
      </c>
      <c r="D46" t="s">
        <v>99</v>
      </c>
      <c r="G46">
        <v>5</v>
      </c>
      <c r="I46">
        <v>50</v>
      </c>
      <c r="J46">
        <v>60</v>
      </c>
      <c r="L46" t="s">
        <v>61</v>
      </c>
      <c r="O46" t="s">
        <v>51</v>
      </c>
      <c r="T46" t="s">
        <v>83</v>
      </c>
      <c r="V46" t="s">
        <v>82</v>
      </c>
      <c r="AC46" t="s">
        <v>85</v>
      </c>
      <c r="AD46" t="s">
        <v>71</v>
      </c>
      <c r="AF46" t="s">
        <v>72</v>
      </c>
      <c r="AM46" t="s">
        <v>90</v>
      </c>
      <c r="AN46" t="s">
        <v>94</v>
      </c>
    </row>
    <row r="47" spans="1:43" ht="15">
      <c r="A47" s="2">
        <v>40</v>
      </c>
      <c r="B47" t="s">
        <v>47</v>
      </c>
      <c r="C47">
        <v>3</v>
      </c>
      <c r="D47" t="s">
        <v>99</v>
      </c>
      <c r="G47">
        <v>5</v>
      </c>
      <c r="I47">
        <v>50</v>
      </c>
      <c r="J47">
        <v>60</v>
      </c>
      <c r="L47" t="s">
        <v>61</v>
      </c>
      <c r="O47" t="s">
        <v>51</v>
      </c>
      <c r="T47" t="s">
        <v>83</v>
      </c>
      <c r="V47" t="s">
        <v>82</v>
      </c>
      <c r="AC47" t="s">
        <v>85</v>
      </c>
      <c r="AD47" t="s">
        <v>71</v>
      </c>
      <c r="AF47" t="s">
        <v>72</v>
      </c>
      <c r="AM47" t="s">
        <v>90</v>
      </c>
      <c r="AN47" t="s">
        <v>94</v>
      </c>
    </row>
    <row r="48" spans="1:43" ht="15">
      <c r="A48" s="2">
        <v>41</v>
      </c>
      <c r="B48" t="s">
        <v>47</v>
      </c>
      <c r="C48">
        <v>3</v>
      </c>
      <c r="D48" t="s">
        <v>99</v>
      </c>
      <c r="G48">
        <v>5</v>
      </c>
      <c r="I48">
        <v>50</v>
      </c>
      <c r="J48">
        <v>60</v>
      </c>
      <c r="L48" t="s">
        <v>61</v>
      </c>
      <c r="O48" t="s">
        <v>51</v>
      </c>
      <c r="T48" t="s">
        <v>83</v>
      </c>
      <c r="V48" t="s">
        <v>82</v>
      </c>
      <c r="AC48" t="s">
        <v>85</v>
      </c>
      <c r="AD48" t="s">
        <v>71</v>
      </c>
      <c r="AF48" t="s">
        <v>72</v>
      </c>
      <c r="AM48" t="s">
        <v>90</v>
      </c>
      <c r="AN48" t="s">
        <v>94</v>
      </c>
    </row>
    <row r="49" spans="1:43" ht="15">
      <c r="A49" s="2">
        <v>42</v>
      </c>
      <c r="B49" t="s">
        <v>47</v>
      </c>
      <c r="C49">
        <v>3</v>
      </c>
      <c r="D49" t="s">
        <v>99</v>
      </c>
      <c r="G49">
        <v>5</v>
      </c>
      <c r="I49">
        <v>50</v>
      </c>
      <c r="J49">
        <v>60</v>
      </c>
      <c r="L49" t="s">
        <v>61</v>
      </c>
      <c r="O49" t="s">
        <v>51</v>
      </c>
      <c r="T49" t="s">
        <v>83</v>
      </c>
      <c r="V49" t="s">
        <v>82</v>
      </c>
      <c r="AC49" t="s">
        <v>85</v>
      </c>
      <c r="AD49" t="s">
        <v>71</v>
      </c>
      <c r="AF49" t="s">
        <v>72</v>
      </c>
      <c r="AM49" t="s">
        <v>90</v>
      </c>
      <c r="AN49" t="s">
        <v>94</v>
      </c>
    </row>
    <row r="50" spans="1:43" ht="15">
      <c r="A50" s="2">
        <v>43</v>
      </c>
      <c r="B50" t="s">
        <v>47</v>
      </c>
      <c r="C50">
        <v>3</v>
      </c>
      <c r="D50" t="s">
        <v>99</v>
      </c>
      <c r="G50">
        <v>5</v>
      </c>
      <c r="I50">
        <v>50</v>
      </c>
      <c r="J50">
        <v>60</v>
      </c>
      <c r="L50" t="s">
        <v>61</v>
      </c>
      <c r="O50" t="s">
        <v>51</v>
      </c>
      <c r="T50" t="s">
        <v>83</v>
      </c>
      <c r="V50" t="s">
        <v>82</v>
      </c>
      <c r="AC50" t="s">
        <v>85</v>
      </c>
      <c r="AD50" t="s">
        <v>71</v>
      </c>
      <c r="AF50" t="s">
        <v>72</v>
      </c>
      <c r="AM50" t="s">
        <v>90</v>
      </c>
      <c r="AN50" t="s">
        <v>94</v>
      </c>
    </row>
    <row r="51" spans="1:43" ht="15">
      <c r="A51" s="2">
        <v>44</v>
      </c>
      <c r="B51" t="s">
        <v>47</v>
      </c>
      <c r="C51">
        <v>3</v>
      </c>
      <c r="D51" t="s">
        <v>99</v>
      </c>
      <c r="G51">
        <v>5</v>
      </c>
      <c r="I51">
        <v>50</v>
      </c>
      <c r="J51">
        <v>60</v>
      </c>
      <c r="L51" t="s">
        <v>61</v>
      </c>
      <c r="O51" t="s">
        <v>51</v>
      </c>
      <c r="T51" t="s">
        <v>83</v>
      </c>
      <c r="V51" t="s">
        <v>82</v>
      </c>
      <c r="AC51" t="s">
        <v>85</v>
      </c>
      <c r="AD51" t="s">
        <v>71</v>
      </c>
      <c r="AF51" t="s">
        <v>72</v>
      </c>
      <c r="AM51" t="s">
        <v>90</v>
      </c>
      <c r="AN51" t="s">
        <v>94</v>
      </c>
    </row>
    <row r="52" spans="1:43" ht="15">
      <c r="A52" s="2">
        <v>45</v>
      </c>
      <c r="B52" t="s">
        <v>47</v>
      </c>
      <c r="C52">
        <v>3</v>
      </c>
      <c r="D52" t="s">
        <v>99</v>
      </c>
      <c r="G52">
        <v>5</v>
      </c>
      <c r="I52">
        <v>50</v>
      </c>
      <c r="J52">
        <v>60</v>
      </c>
      <c r="L52" t="s">
        <v>61</v>
      </c>
      <c r="O52" t="s">
        <v>51</v>
      </c>
      <c r="T52" t="s">
        <v>83</v>
      </c>
      <c r="V52" t="s">
        <v>82</v>
      </c>
      <c r="AC52" t="s">
        <v>85</v>
      </c>
      <c r="AD52" t="s">
        <v>71</v>
      </c>
      <c r="AF52" t="s">
        <v>72</v>
      </c>
      <c r="AM52" t="s">
        <v>90</v>
      </c>
      <c r="AN52" t="s">
        <v>94</v>
      </c>
    </row>
    <row r="53" spans="1:43" ht="15">
      <c r="A53" s="2">
        <v>46</v>
      </c>
      <c r="B53" t="s">
        <v>47</v>
      </c>
      <c r="C53">
        <v>3</v>
      </c>
      <c r="D53" t="s">
        <v>99</v>
      </c>
      <c r="G53">
        <v>5</v>
      </c>
      <c r="I53">
        <v>50</v>
      </c>
      <c r="J53">
        <v>60</v>
      </c>
      <c r="L53" t="s">
        <v>61</v>
      </c>
      <c r="O53" t="s">
        <v>51</v>
      </c>
      <c r="T53" t="s">
        <v>83</v>
      </c>
      <c r="V53" t="s">
        <v>82</v>
      </c>
      <c r="AC53" t="s">
        <v>85</v>
      </c>
      <c r="AD53" t="s">
        <v>71</v>
      </c>
      <c r="AF53" t="s">
        <v>72</v>
      </c>
      <c r="AM53" t="s">
        <v>90</v>
      </c>
      <c r="AN53" t="s">
        <v>94</v>
      </c>
    </row>
    <row r="54" spans="1:43" ht="15">
      <c r="A54" s="2">
        <v>47</v>
      </c>
      <c r="B54" t="s">
        <v>47</v>
      </c>
      <c r="C54">
        <v>3</v>
      </c>
      <c r="D54" t="s">
        <v>99</v>
      </c>
      <c r="G54">
        <v>5</v>
      </c>
      <c r="I54">
        <v>50</v>
      </c>
      <c r="J54">
        <v>60</v>
      </c>
      <c r="L54" t="s">
        <v>61</v>
      </c>
      <c r="O54" t="s">
        <v>51</v>
      </c>
      <c r="T54" t="s">
        <v>83</v>
      </c>
      <c r="V54" t="s">
        <v>82</v>
      </c>
      <c r="AC54" t="s">
        <v>85</v>
      </c>
      <c r="AD54" t="s">
        <v>71</v>
      </c>
      <c r="AF54" t="s">
        <v>72</v>
      </c>
      <c r="AM54" t="s">
        <v>90</v>
      </c>
      <c r="AN54" t="s">
        <v>94</v>
      </c>
    </row>
    <row r="55" spans="1:43" ht="15">
      <c r="A55" s="2">
        <v>48</v>
      </c>
      <c r="B55" t="s">
        <v>47</v>
      </c>
      <c r="C55">
        <v>3</v>
      </c>
      <c r="D55" t="s">
        <v>99</v>
      </c>
      <c r="G55">
        <v>5</v>
      </c>
      <c r="I55">
        <v>50</v>
      </c>
      <c r="J55">
        <v>60</v>
      </c>
      <c r="L55" t="s">
        <v>61</v>
      </c>
      <c r="O55" t="s">
        <v>51</v>
      </c>
      <c r="T55" t="s">
        <v>83</v>
      </c>
      <c r="V55" t="s">
        <v>82</v>
      </c>
      <c r="AC55" t="s">
        <v>85</v>
      </c>
      <c r="AD55" t="s">
        <v>71</v>
      </c>
      <c r="AF55" t="s">
        <v>72</v>
      </c>
      <c r="AM55" t="s">
        <v>90</v>
      </c>
      <c r="AN55" t="s">
        <v>94</v>
      </c>
    </row>
    <row r="56" spans="1:43" ht="15">
      <c r="A56" s="2">
        <v>49</v>
      </c>
      <c r="B56" t="s">
        <v>47</v>
      </c>
      <c r="C56">
        <v>3</v>
      </c>
      <c r="D56" t="s">
        <v>99</v>
      </c>
      <c r="G56">
        <v>5</v>
      </c>
      <c r="I56">
        <v>50</v>
      </c>
      <c r="J56">
        <v>60</v>
      </c>
      <c r="L56" t="s">
        <v>61</v>
      </c>
      <c r="O56" t="s">
        <v>51</v>
      </c>
      <c r="T56" t="s">
        <v>83</v>
      </c>
      <c r="V56" t="s">
        <v>82</v>
      </c>
      <c r="AC56" t="s">
        <v>85</v>
      </c>
      <c r="AD56" t="s">
        <v>71</v>
      </c>
      <c r="AF56" t="s">
        <v>72</v>
      </c>
      <c r="AM56" t="s">
        <v>90</v>
      </c>
      <c r="AN56" t="s">
        <v>94</v>
      </c>
    </row>
    <row r="57" spans="1:43" ht="15">
      <c r="A57" s="2">
        <v>50</v>
      </c>
      <c r="B57" t="s">
        <v>58</v>
      </c>
      <c r="C57">
        <v>1</v>
      </c>
      <c r="D57" t="s">
        <v>100</v>
      </c>
      <c r="G57">
        <v>9</v>
      </c>
      <c r="H57">
        <v>16</v>
      </c>
      <c r="J57">
        <v>67</v>
      </c>
      <c r="O57" t="s">
        <v>51</v>
      </c>
      <c r="T57" t="s">
        <v>83</v>
      </c>
      <c r="V57" t="s">
        <v>82</v>
      </c>
      <c r="AC57" t="s">
        <v>85</v>
      </c>
      <c r="AD57" t="s">
        <v>71</v>
      </c>
      <c r="AF57" t="s">
        <v>72</v>
      </c>
      <c r="AM57" t="s">
        <v>89</v>
      </c>
      <c r="AN57" t="s">
        <v>91</v>
      </c>
    </row>
    <row r="58" spans="1:43" ht="15">
      <c r="A58" s="2">
        <v>51</v>
      </c>
      <c r="B58" t="s">
        <v>58</v>
      </c>
      <c r="C58">
        <v>1</v>
      </c>
      <c r="D58" t="s">
        <v>100</v>
      </c>
      <c r="G58">
        <v>9</v>
      </c>
      <c r="H58">
        <v>16</v>
      </c>
      <c r="J58">
        <v>67</v>
      </c>
      <c r="O58" t="s">
        <v>51</v>
      </c>
      <c r="T58" t="s">
        <v>83</v>
      </c>
      <c r="V58" t="s">
        <v>82</v>
      </c>
      <c r="AC58" t="s">
        <v>85</v>
      </c>
      <c r="AD58" t="s">
        <v>71</v>
      </c>
      <c r="AF58" t="s">
        <v>72</v>
      </c>
      <c r="AM58" t="s">
        <v>89</v>
      </c>
      <c r="AN58" t="s">
        <v>91</v>
      </c>
    </row>
    <row r="59" spans="1:43" ht="15">
      <c r="A59" s="2">
        <v>52</v>
      </c>
      <c r="B59" t="s">
        <v>58</v>
      </c>
      <c r="C59">
        <v>1</v>
      </c>
      <c r="D59" t="s">
        <v>100</v>
      </c>
      <c r="G59">
        <v>9</v>
      </c>
      <c r="H59">
        <v>16</v>
      </c>
      <c r="J59">
        <v>67</v>
      </c>
      <c r="O59" t="s">
        <v>51</v>
      </c>
      <c r="T59" t="s">
        <v>83</v>
      </c>
      <c r="V59" t="s">
        <v>82</v>
      </c>
      <c r="AC59" t="s">
        <v>85</v>
      </c>
      <c r="AD59" t="s">
        <v>71</v>
      </c>
      <c r="AF59" t="s">
        <v>72</v>
      </c>
      <c r="AM59" t="s">
        <v>89</v>
      </c>
      <c r="AN59" t="s">
        <v>91</v>
      </c>
    </row>
    <row r="60" spans="1:43" ht="15">
      <c r="A60" s="2">
        <v>53</v>
      </c>
      <c r="B60" t="s">
        <v>58</v>
      </c>
      <c r="C60">
        <v>1</v>
      </c>
      <c r="D60" t="s">
        <v>100</v>
      </c>
      <c r="G60">
        <v>9</v>
      </c>
      <c r="H60">
        <v>16</v>
      </c>
      <c r="J60">
        <v>67</v>
      </c>
      <c r="O60" t="s">
        <v>51</v>
      </c>
      <c r="T60" t="s">
        <v>83</v>
      </c>
      <c r="V60" t="s">
        <v>82</v>
      </c>
      <c r="AC60" t="s">
        <v>85</v>
      </c>
      <c r="AD60" t="s">
        <v>71</v>
      </c>
      <c r="AF60" t="s">
        <v>72</v>
      </c>
      <c r="AM60" t="s">
        <v>89</v>
      </c>
      <c r="AN60" t="s">
        <v>91</v>
      </c>
    </row>
    <row r="61" spans="1:43" ht="15">
      <c r="A61" s="2">
        <v>54</v>
      </c>
      <c r="B61" t="s">
        <v>58</v>
      </c>
      <c r="C61">
        <v>1</v>
      </c>
      <c r="D61" t="s">
        <v>100</v>
      </c>
      <c r="G61">
        <v>9</v>
      </c>
      <c r="H61">
        <v>16</v>
      </c>
      <c r="J61">
        <v>67</v>
      </c>
      <c r="O61" t="s">
        <v>51</v>
      </c>
      <c r="T61" t="s">
        <v>83</v>
      </c>
      <c r="V61" t="s">
        <v>82</v>
      </c>
      <c r="AC61" t="s">
        <v>85</v>
      </c>
      <c r="AD61" t="s">
        <v>71</v>
      </c>
      <c r="AF61" t="s">
        <v>72</v>
      </c>
      <c r="AM61" t="s">
        <v>89</v>
      </c>
      <c r="AN61" t="s">
        <v>91</v>
      </c>
    </row>
    <row r="62" spans="1:43" ht="15">
      <c r="A62" s="2">
        <v>55</v>
      </c>
      <c r="B62" t="s">
        <v>58</v>
      </c>
      <c r="C62">
        <v>1</v>
      </c>
      <c r="D62" t="s">
        <v>100</v>
      </c>
      <c r="G62">
        <v>9</v>
      </c>
      <c r="H62">
        <v>16</v>
      </c>
      <c r="J62">
        <v>67</v>
      </c>
      <c r="O62" t="s">
        <v>51</v>
      </c>
      <c r="T62" t="s">
        <v>83</v>
      </c>
      <c r="V62" t="s">
        <v>82</v>
      </c>
      <c r="AC62" t="s">
        <v>85</v>
      </c>
      <c r="AD62" t="s">
        <v>71</v>
      </c>
      <c r="AF62" t="s">
        <v>72</v>
      </c>
      <c r="AM62" t="s">
        <v>89</v>
      </c>
      <c r="AN62" t="s">
        <v>91</v>
      </c>
    </row>
    <row r="63" spans="1:43" ht="15">
      <c r="A63" s="2">
        <v>56</v>
      </c>
      <c r="B63" t="s">
        <v>69</v>
      </c>
      <c r="C63">
        <v>5</v>
      </c>
      <c r="D63" t="s">
        <v>101</v>
      </c>
      <c r="G63">
        <v>8</v>
      </c>
      <c r="J63">
        <v>60</v>
      </c>
      <c r="O63" t="s">
        <v>51</v>
      </c>
      <c r="T63" t="s">
        <v>83</v>
      </c>
      <c r="V63" t="s">
        <v>82</v>
      </c>
      <c r="AC63" t="s">
        <v>85</v>
      </c>
      <c r="AD63" t="s">
        <v>71</v>
      </c>
      <c r="AF63" t="s">
        <v>72</v>
      </c>
      <c r="AM63" t="s">
        <v>88</v>
      </c>
    </row>
    <row r="64" spans="1:43" ht="15">
      <c r="A64" s="2">
        <v>57</v>
      </c>
      <c r="B64" t="s">
        <v>69</v>
      </c>
      <c r="C64">
        <v>5</v>
      </c>
      <c r="D64" t="s">
        <v>101</v>
      </c>
      <c r="G64">
        <v>8</v>
      </c>
      <c r="J64">
        <v>60</v>
      </c>
      <c r="O64" t="s">
        <v>51</v>
      </c>
      <c r="T64" t="s">
        <v>83</v>
      </c>
      <c r="V64" t="s">
        <v>82</v>
      </c>
      <c r="AC64" t="s">
        <v>85</v>
      </c>
      <c r="AD64" t="s">
        <v>71</v>
      </c>
      <c r="AF64" t="s">
        <v>72</v>
      </c>
      <c r="AM64" t="s">
        <v>88</v>
      </c>
    </row>
    <row r="65" spans="1:43" ht="15">
      <c r="A65" s="2">
        <v>58</v>
      </c>
      <c r="B65" t="s">
        <v>69</v>
      </c>
      <c r="C65">
        <v>5</v>
      </c>
      <c r="D65" t="s">
        <v>101</v>
      </c>
      <c r="G65">
        <v>8</v>
      </c>
      <c r="J65">
        <v>60</v>
      </c>
      <c r="O65" t="s">
        <v>51</v>
      </c>
      <c r="T65" t="s">
        <v>83</v>
      </c>
      <c r="V65" t="s">
        <v>82</v>
      </c>
      <c r="AC65" t="s">
        <v>85</v>
      </c>
      <c r="AD65" t="s">
        <v>71</v>
      </c>
      <c r="AF65" t="s">
        <v>72</v>
      </c>
      <c r="AM65" t="s">
        <v>88</v>
      </c>
    </row>
    <row r="66" spans="1:43" ht="15">
      <c r="A66" s="2" t="s">
        <v>98</v>
      </c>
    </row>
    <row r="67" spans="1:43" ht="15">
      <c r="A67" s="2">
        <v>59</v>
      </c>
      <c r="B67" t="s">
        <v>95</v>
      </c>
      <c r="C67">
        <v>3</v>
      </c>
      <c r="D67" t="s">
        <v>54</v>
      </c>
      <c r="F67" t="s">
        <v>64</v>
      </c>
      <c r="G67">
        <v>14.6</v>
      </c>
      <c r="I67">
        <v>50</v>
      </c>
      <c r="J67">
        <v>150</v>
      </c>
      <c r="O67" t="s">
        <v>51</v>
      </c>
      <c r="T67" t="s">
        <v>59</v>
      </c>
      <c r="V67" t="s">
        <v>82</v>
      </c>
      <c r="AC67" t="s">
        <v>86</v>
      </c>
      <c r="AD67" t="s">
        <v>71</v>
      </c>
      <c r="AF67" t="s">
        <v>70</v>
      </c>
      <c r="AM67" t="s">
        <v>88</v>
      </c>
    </row>
    <row r="68" spans="1:43" ht="15">
      <c r="A68" s="2">
        <v>60</v>
      </c>
      <c r="B68" t="s">
        <v>95</v>
      </c>
      <c r="C68">
        <v>3</v>
      </c>
      <c r="D68" t="s">
        <v>54</v>
      </c>
      <c r="F68" t="s">
        <v>64</v>
      </c>
      <c r="G68">
        <v>14.6</v>
      </c>
      <c r="I68">
        <v>50</v>
      </c>
      <c r="J68">
        <v>150</v>
      </c>
      <c r="O68" t="s">
        <v>51</v>
      </c>
      <c r="T68" t="s">
        <v>59</v>
      </c>
      <c r="V68" t="s">
        <v>82</v>
      </c>
      <c r="AC68" t="s">
        <v>86</v>
      </c>
      <c r="AD68" t="s">
        <v>71</v>
      </c>
      <c r="AF68" t="s">
        <v>70</v>
      </c>
      <c r="AM68" t="s">
        <v>88</v>
      </c>
    </row>
    <row r="69" spans="1:43" ht="15">
      <c r="A69" s="2">
        <v>61</v>
      </c>
      <c r="B69" t="s">
        <v>95</v>
      </c>
      <c r="C69">
        <v>3</v>
      </c>
      <c r="D69" t="s">
        <v>54</v>
      </c>
      <c r="F69" t="s">
        <v>64</v>
      </c>
      <c r="G69">
        <v>14.6</v>
      </c>
      <c r="I69">
        <v>50</v>
      </c>
      <c r="J69">
        <v>150</v>
      </c>
      <c r="O69" t="s">
        <v>51</v>
      </c>
      <c r="T69" t="s">
        <v>59</v>
      </c>
      <c r="V69" t="s">
        <v>82</v>
      </c>
      <c r="AC69" t="s">
        <v>86</v>
      </c>
      <c r="AD69" t="s">
        <v>71</v>
      </c>
      <c r="AF69" t="s">
        <v>70</v>
      </c>
      <c r="AM69" t="s">
        <v>88</v>
      </c>
    </row>
    <row r="70" spans="1:43" ht="15">
      <c r="A70" s="2">
        <v>62</v>
      </c>
      <c r="B70" t="s">
        <v>95</v>
      </c>
      <c r="C70">
        <v>3</v>
      </c>
      <c r="D70" t="s">
        <v>54</v>
      </c>
      <c r="F70" t="s">
        <v>64</v>
      </c>
      <c r="G70">
        <v>14.6</v>
      </c>
      <c r="I70">
        <v>50</v>
      </c>
      <c r="J70">
        <v>150</v>
      </c>
      <c r="O70" t="s">
        <v>51</v>
      </c>
      <c r="T70" t="s">
        <v>59</v>
      </c>
      <c r="V70" t="s">
        <v>82</v>
      </c>
      <c r="AC70" t="s">
        <v>86</v>
      </c>
      <c r="AD70" t="s">
        <v>71</v>
      </c>
      <c r="AF70" t="s">
        <v>70</v>
      </c>
      <c r="AM70" t="s">
        <v>88</v>
      </c>
    </row>
    <row r="71" spans="1:43" ht="15">
      <c r="A71" s="2">
        <v>63</v>
      </c>
      <c r="B71" t="s">
        <v>95</v>
      </c>
      <c r="C71">
        <v>3</v>
      </c>
      <c r="D71" t="s">
        <v>54</v>
      </c>
      <c r="F71" t="s">
        <v>64</v>
      </c>
      <c r="G71">
        <v>14.6</v>
      </c>
      <c r="I71">
        <v>50</v>
      </c>
      <c r="J71">
        <v>150</v>
      </c>
      <c r="O71" t="s">
        <v>51</v>
      </c>
      <c r="T71" t="s">
        <v>59</v>
      </c>
      <c r="V71" t="s">
        <v>82</v>
      </c>
      <c r="AC71" t="s">
        <v>86</v>
      </c>
      <c r="AD71" t="s">
        <v>71</v>
      </c>
      <c r="AF71" t="s">
        <v>70</v>
      </c>
      <c r="AM71" t="s">
        <v>88</v>
      </c>
    </row>
    <row r="72" spans="1:43" ht="15">
      <c r="A72" s="2">
        <v>64</v>
      </c>
      <c r="B72" t="s">
        <v>96</v>
      </c>
      <c r="C72">
        <v>1</v>
      </c>
      <c r="D72" t="s">
        <v>52</v>
      </c>
      <c r="G72">
        <v>8</v>
      </c>
      <c r="H72">
        <v>10</v>
      </c>
      <c r="J72">
        <v>60</v>
      </c>
      <c r="O72" t="s">
        <v>51</v>
      </c>
      <c r="T72" t="s">
        <v>59</v>
      </c>
      <c r="V72" t="s">
        <v>82</v>
      </c>
      <c r="AC72" t="s">
        <v>86</v>
      </c>
      <c r="AD72" t="s">
        <v>71</v>
      </c>
      <c r="AF72" t="s">
        <v>70</v>
      </c>
      <c r="AN72" t="s">
        <v>92</v>
      </c>
    </row>
    <row r="73" spans="1:43" ht="15">
      <c r="A73" s="2">
        <v>65</v>
      </c>
      <c r="B73" t="s">
        <v>96</v>
      </c>
      <c r="C73">
        <v>1</v>
      </c>
      <c r="D73" t="s">
        <v>52</v>
      </c>
      <c r="G73">
        <v>8</v>
      </c>
      <c r="H73">
        <v>10</v>
      </c>
      <c r="J73">
        <v>60</v>
      </c>
      <c r="O73" t="s">
        <v>51</v>
      </c>
      <c r="T73" t="s">
        <v>59</v>
      </c>
      <c r="V73" t="s">
        <v>82</v>
      </c>
      <c r="AC73" t="s">
        <v>86</v>
      </c>
      <c r="AD73" t="s">
        <v>71</v>
      </c>
      <c r="AF73" t="s">
        <v>70</v>
      </c>
      <c r="AN73" t="s">
        <v>92</v>
      </c>
    </row>
    <row r="74" spans="1:43" ht="15">
      <c r="A74" s="2">
        <v>66</v>
      </c>
      <c r="B74" t="s">
        <v>47</v>
      </c>
      <c r="C74">
        <v>3</v>
      </c>
      <c r="D74" t="s">
        <v>53</v>
      </c>
      <c r="G74">
        <v>5</v>
      </c>
      <c r="I74">
        <v>50</v>
      </c>
      <c r="O74" t="s">
        <v>51</v>
      </c>
      <c r="T74" t="s">
        <v>59</v>
      </c>
      <c r="V74" t="s">
        <v>82</v>
      </c>
      <c r="AC74" t="s">
        <v>86</v>
      </c>
      <c r="AD74" t="s">
        <v>71</v>
      </c>
      <c r="AF74" t="s">
        <v>70</v>
      </c>
      <c r="AM74" t="s">
        <v>90</v>
      </c>
      <c r="AN74" t="s">
        <v>94</v>
      </c>
    </row>
    <row r="75" spans="1:43" ht="15">
      <c r="A75" s="2">
        <v>67</v>
      </c>
      <c r="B75" t="s">
        <v>47</v>
      </c>
      <c r="C75">
        <v>3</v>
      </c>
      <c r="D75" t="s">
        <v>53</v>
      </c>
      <c r="G75">
        <v>5</v>
      </c>
      <c r="I75">
        <v>50</v>
      </c>
      <c r="O75" t="s">
        <v>51</v>
      </c>
      <c r="T75" t="s">
        <v>59</v>
      </c>
      <c r="V75" t="s">
        <v>82</v>
      </c>
      <c r="AC75" t="s">
        <v>86</v>
      </c>
      <c r="AD75" t="s">
        <v>71</v>
      </c>
      <c r="AF75" t="s">
        <v>70</v>
      </c>
      <c r="AM75" t="s">
        <v>90</v>
      </c>
      <c r="AN75" t="s">
        <v>94</v>
      </c>
    </row>
    <row r="76" spans="1:43" ht="15">
      <c r="A76" s="2">
        <v>68</v>
      </c>
      <c r="B76" t="s">
        <v>47</v>
      </c>
      <c r="C76">
        <v>3</v>
      </c>
      <c r="D76" t="s">
        <v>53</v>
      </c>
      <c r="G76">
        <v>5</v>
      </c>
      <c r="I76">
        <v>50</v>
      </c>
      <c r="O76" t="s">
        <v>51</v>
      </c>
      <c r="T76" t="s">
        <v>59</v>
      </c>
      <c r="V76" t="s">
        <v>82</v>
      </c>
      <c r="AC76" t="s">
        <v>86</v>
      </c>
      <c r="AD76" t="s">
        <v>71</v>
      </c>
      <c r="AF76" t="s">
        <v>70</v>
      </c>
      <c r="AM76" t="s">
        <v>90</v>
      </c>
      <c r="AN76" t="s">
        <v>94</v>
      </c>
    </row>
    <row r="77" spans="1:43" ht="15">
      <c r="A77" s="2">
        <v>69</v>
      </c>
      <c r="B77" t="s">
        <v>47</v>
      </c>
      <c r="C77">
        <v>3</v>
      </c>
      <c r="D77" t="s">
        <v>53</v>
      </c>
      <c r="G77">
        <v>5</v>
      </c>
      <c r="I77">
        <v>50</v>
      </c>
      <c r="O77" t="s">
        <v>51</v>
      </c>
      <c r="T77" t="s">
        <v>59</v>
      </c>
      <c r="V77" t="s">
        <v>82</v>
      </c>
      <c r="AC77" t="s">
        <v>86</v>
      </c>
      <c r="AD77" t="s">
        <v>71</v>
      </c>
      <c r="AF77" t="s">
        <v>70</v>
      </c>
      <c r="AM77" t="s">
        <v>90</v>
      </c>
      <c r="AN77" t="s">
        <v>94</v>
      </c>
    </row>
    <row r="78" spans="1:43" ht="15">
      <c r="A78" s="2">
        <v>70</v>
      </c>
      <c r="B78" t="s">
        <v>47</v>
      </c>
      <c r="C78">
        <v>3</v>
      </c>
      <c r="D78" t="s">
        <v>53</v>
      </c>
      <c r="G78">
        <v>5</v>
      </c>
      <c r="I78">
        <v>50</v>
      </c>
      <c r="O78" t="s">
        <v>51</v>
      </c>
      <c r="T78" t="s">
        <v>59</v>
      </c>
      <c r="V78" t="s">
        <v>82</v>
      </c>
      <c r="AC78" t="s">
        <v>86</v>
      </c>
      <c r="AD78" t="s">
        <v>71</v>
      </c>
      <c r="AF78" t="s">
        <v>70</v>
      </c>
      <c r="AM78" t="s">
        <v>90</v>
      </c>
      <c r="AN78" t="s">
        <v>94</v>
      </c>
    </row>
    <row r="79" spans="1:43" ht="15">
      <c r="A79" s="2">
        <v>71</v>
      </c>
      <c r="B79" t="s">
        <v>47</v>
      </c>
      <c r="C79">
        <v>3</v>
      </c>
      <c r="D79" t="s">
        <v>53</v>
      </c>
      <c r="G79">
        <v>5</v>
      </c>
      <c r="I79">
        <v>50</v>
      </c>
      <c r="O79" t="s">
        <v>51</v>
      </c>
      <c r="T79" t="s">
        <v>59</v>
      </c>
      <c r="V79" t="s">
        <v>82</v>
      </c>
      <c r="AC79" t="s">
        <v>86</v>
      </c>
      <c r="AD79" t="s">
        <v>71</v>
      </c>
      <c r="AF79" t="s">
        <v>70</v>
      </c>
      <c r="AM79" t="s">
        <v>90</v>
      </c>
      <c r="AN79" t="s">
        <v>94</v>
      </c>
    </row>
    <row r="80" spans="1:43" ht="15">
      <c r="A80" s="2">
        <v>72</v>
      </c>
      <c r="B80" t="s">
        <v>47</v>
      </c>
      <c r="C80">
        <v>3</v>
      </c>
      <c r="D80" t="s">
        <v>53</v>
      </c>
      <c r="G80">
        <v>5</v>
      </c>
      <c r="I80">
        <v>50</v>
      </c>
      <c r="O80" t="s">
        <v>51</v>
      </c>
      <c r="T80" t="s">
        <v>59</v>
      </c>
      <c r="V80" t="s">
        <v>82</v>
      </c>
      <c r="AC80" t="s">
        <v>86</v>
      </c>
      <c r="AD80" t="s">
        <v>71</v>
      </c>
      <c r="AF80" t="s">
        <v>70</v>
      </c>
      <c r="AM80" t="s">
        <v>90</v>
      </c>
      <c r="AN80" t="s">
        <v>94</v>
      </c>
    </row>
    <row r="81" spans="1:43" ht="15">
      <c r="A81" s="2">
        <v>73</v>
      </c>
      <c r="B81" t="s">
        <v>47</v>
      </c>
      <c r="C81">
        <v>3</v>
      </c>
      <c r="D81" t="s">
        <v>53</v>
      </c>
      <c r="G81">
        <v>5</v>
      </c>
      <c r="I81">
        <v>50</v>
      </c>
      <c r="O81" t="s">
        <v>51</v>
      </c>
      <c r="T81" t="s">
        <v>59</v>
      </c>
      <c r="V81" t="s">
        <v>82</v>
      </c>
      <c r="AC81" t="s">
        <v>86</v>
      </c>
      <c r="AD81" t="s">
        <v>71</v>
      </c>
      <c r="AF81" t="s">
        <v>70</v>
      </c>
      <c r="AM81" t="s">
        <v>90</v>
      </c>
      <c r="AN81" t="s">
        <v>94</v>
      </c>
    </row>
    <row r="82" spans="1:43" ht="15">
      <c r="A82" s="2">
        <v>74</v>
      </c>
      <c r="B82" t="s">
        <v>47</v>
      </c>
      <c r="C82">
        <v>3</v>
      </c>
      <c r="D82" t="s">
        <v>53</v>
      </c>
      <c r="G82">
        <v>5</v>
      </c>
      <c r="I82">
        <v>50</v>
      </c>
      <c r="O82" t="s">
        <v>51</v>
      </c>
      <c r="T82" t="s">
        <v>59</v>
      </c>
      <c r="V82" t="s">
        <v>82</v>
      </c>
      <c r="AC82" t="s">
        <v>86</v>
      </c>
      <c r="AD82" t="s">
        <v>71</v>
      </c>
      <c r="AF82" t="s">
        <v>70</v>
      </c>
      <c r="AM82" t="s">
        <v>90</v>
      </c>
      <c r="AN82" t="s">
        <v>94</v>
      </c>
    </row>
    <row r="83" spans="1:43" ht="15">
      <c r="A83" s="2">
        <v>75</v>
      </c>
      <c r="B83" t="s">
        <v>47</v>
      </c>
      <c r="C83">
        <v>3</v>
      </c>
      <c r="D83" t="s">
        <v>53</v>
      </c>
      <c r="G83">
        <v>5</v>
      </c>
      <c r="I83">
        <v>50</v>
      </c>
      <c r="O83" t="s">
        <v>51</v>
      </c>
      <c r="T83" t="s">
        <v>59</v>
      </c>
      <c r="V83" t="s">
        <v>82</v>
      </c>
      <c r="AC83" t="s">
        <v>86</v>
      </c>
      <c r="AD83" t="s">
        <v>71</v>
      </c>
      <c r="AF83" t="s">
        <v>70</v>
      </c>
      <c r="AM83" t="s">
        <v>90</v>
      </c>
      <c r="AN83" t="s">
        <v>94</v>
      </c>
    </row>
    <row r="84" spans="1:43" ht="15">
      <c r="A84" s="2">
        <v>76</v>
      </c>
      <c r="B84" t="s">
        <v>47</v>
      </c>
      <c r="C84">
        <v>3</v>
      </c>
      <c r="D84" t="s">
        <v>53</v>
      </c>
      <c r="G84">
        <v>5</v>
      </c>
      <c r="I84">
        <v>50</v>
      </c>
      <c r="O84" t="s">
        <v>51</v>
      </c>
      <c r="T84" t="s">
        <v>59</v>
      </c>
      <c r="V84" t="s">
        <v>82</v>
      </c>
      <c r="AC84" t="s">
        <v>86</v>
      </c>
      <c r="AD84" t="s">
        <v>71</v>
      </c>
      <c r="AF84" t="s">
        <v>70</v>
      </c>
      <c r="AM84" t="s">
        <v>90</v>
      </c>
      <c r="AN84" t="s">
        <v>94</v>
      </c>
    </row>
    <row r="85" spans="1:43" ht="15">
      <c r="A85" s="2">
        <v>77</v>
      </c>
      <c r="B85" t="s">
        <v>47</v>
      </c>
      <c r="C85">
        <v>3</v>
      </c>
      <c r="D85" t="s">
        <v>53</v>
      </c>
      <c r="G85">
        <v>5</v>
      </c>
      <c r="I85">
        <v>50</v>
      </c>
      <c r="O85" t="s">
        <v>51</v>
      </c>
      <c r="T85" t="s">
        <v>59</v>
      </c>
      <c r="V85" t="s">
        <v>82</v>
      </c>
      <c r="AC85" t="s">
        <v>86</v>
      </c>
      <c r="AD85" t="s">
        <v>71</v>
      </c>
      <c r="AF85" t="s">
        <v>70</v>
      </c>
      <c r="AM85" t="s">
        <v>90</v>
      </c>
      <c r="AN85" t="s">
        <v>94</v>
      </c>
    </row>
    <row r="86" spans="1:43" ht="15">
      <c r="A86" s="2">
        <v>78</v>
      </c>
      <c r="B86" t="s">
        <v>47</v>
      </c>
      <c r="C86">
        <v>3</v>
      </c>
      <c r="D86" t="s">
        <v>53</v>
      </c>
      <c r="G86">
        <v>5</v>
      </c>
      <c r="I86">
        <v>50</v>
      </c>
      <c r="O86" t="s">
        <v>51</v>
      </c>
      <c r="T86" t="s">
        <v>59</v>
      </c>
      <c r="V86" t="s">
        <v>82</v>
      </c>
      <c r="AC86" t="s">
        <v>86</v>
      </c>
      <c r="AD86" t="s">
        <v>71</v>
      </c>
      <c r="AF86" t="s">
        <v>70</v>
      </c>
      <c r="AM86" t="s">
        <v>90</v>
      </c>
      <c r="AN86" t="s">
        <v>94</v>
      </c>
    </row>
    <row r="87" spans="1:43" ht="15">
      <c r="A87" s="2">
        <v>79</v>
      </c>
      <c r="B87" t="s">
        <v>47</v>
      </c>
      <c r="C87">
        <v>3</v>
      </c>
      <c r="D87" t="s">
        <v>53</v>
      </c>
      <c r="G87">
        <v>5</v>
      </c>
      <c r="I87">
        <v>50</v>
      </c>
      <c r="O87" t="s">
        <v>51</v>
      </c>
      <c r="T87" t="s">
        <v>59</v>
      </c>
      <c r="V87" t="s">
        <v>82</v>
      </c>
      <c r="AC87" t="s">
        <v>86</v>
      </c>
      <c r="AD87" t="s">
        <v>71</v>
      </c>
      <c r="AF87" t="s">
        <v>70</v>
      </c>
      <c r="AM87" t="s">
        <v>90</v>
      </c>
      <c r="AN87" t="s">
        <v>94</v>
      </c>
    </row>
    <row r="88" spans="1:43" ht="15">
      <c r="A88" s="2">
        <v>80</v>
      </c>
      <c r="B88" t="s">
        <v>47</v>
      </c>
      <c r="C88">
        <v>3</v>
      </c>
      <c r="D88" t="s">
        <v>53</v>
      </c>
      <c r="G88">
        <v>5</v>
      </c>
      <c r="I88">
        <v>50</v>
      </c>
      <c r="O88" t="s">
        <v>51</v>
      </c>
      <c r="T88" t="s">
        <v>59</v>
      </c>
      <c r="V88" t="s">
        <v>82</v>
      </c>
      <c r="AC88" t="s">
        <v>86</v>
      </c>
      <c r="AD88" t="s">
        <v>71</v>
      </c>
      <c r="AF88" t="s">
        <v>70</v>
      </c>
      <c r="AM88" t="s">
        <v>90</v>
      </c>
      <c r="AN88" t="s">
        <v>94</v>
      </c>
    </row>
    <row r="89" spans="1:43" ht="15">
      <c r="A89" s="2">
        <v>81</v>
      </c>
      <c r="B89" t="s">
        <v>47</v>
      </c>
      <c r="C89">
        <v>3</v>
      </c>
      <c r="D89" t="s">
        <v>53</v>
      </c>
      <c r="G89">
        <v>5</v>
      </c>
      <c r="I89">
        <v>50</v>
      </c>
      <c r="O89" t="s">
        <v>51</v>
      </c>
      <c r="T89" t="s">
        <v>59</v>
      </c>
      <c r="V89" t="s">
        <v>82</v>
      </c>
      <c r="AC89" t="s">
        <v>86</v>
      </c>
      <c r="AD89" t="s">
        <v>71</v>
      </c>
      <c r="AF89" t="s">
        <v>70</v>
      </c>
      <c r="AM89" t="s">
        <v>90</v>
      </c>
      <c r="AN89" t="s">
        <v>94</v>
      </c>
    </row>
    <row r="90" spans="1:43" ht="15">
      <c r="A90" s="2">
        <v>82</v>
      </c>
      <c r="B90" t="s">
        <v>47</v>
      </c>
      <c r="C90">
        <v>3</v>
      </c>
      <c r="D90" t="s">
        <v>53</v>
      </c>
      <c r="G90">
        <v>5</v>
      </c>
      <c r="I90">
        <v>50</v>
      </c>
      <c r="O90" t="s">
        <v>51</v>
      </c>
      <c r="T90" t="s">
        <v>59</v>
      </c>
      <c r="V90" t="s">
        <v>82</v>
      </c>
      <c r="AC90" t="s">
        <v>86</v>
      </c>
      <c r="AD90" t="s">
        <v>71</v>
      </c>
      <c r="AF90" t="s">
        <v>70</v>
      </c>
      <c r="AM90" t="s">
        <v>90</v>
      </c>
      <c r="AN90" t="s">
        <v>94</v>
      </c>
    </row>
    <row r="91" spans="1:43" ht="15">
      <c r="A91" s="2">
        <v>83</v>
      </c>
      <c r="B91" t="s">
        <v>47</v>
      </c>
      <c r="C91">
        <v>3</v>
      </c>
      <c r="D91" t="s">
        <v>53</v>
      </c>
      <c r="G91">
        <v>5</v>
      </c>
      <c r="I91">
        <v>50</v>
      </c>
      <c r="O91" t="s">
        <v>51</v>
      </c>
      <c r="T91" t="s">
        <v>59</v>
      </c>
      <c r="V91" t="s">
        <v>82</v>
      </c>
      <c r="AC91" t="s">
        <v>86</v>
      </c>
      <c r="AD91" t="s">
        <v>71</v>
      </c>
      <c r="AF91" t="s">
        <v>70</v>
      </c>
      <c r="AM91" t="s">
        <v>90</v>
      </c>
      <c r="AN91" t="s">
        <v>94</v>
      </c>
    </row>
    <row r="92" spans="1:43" ht="15">
      <c r="A92" s="2">
        <v>84</v>
      </c>
      <c r="B92" t="s">
        <v>47</v>
      </c>
      <c r="C92">
        <v>3</v>
      </c>
      <c r="D92" t="s">
        <v>53</v>
      </c>
      <c r="G92">
        <v>5</v>
      </c>
      <c r="I92">
        <v>50</v>
      </c>
      <c r="O92" t="s">
        <v>51</v>
      </c>
      <c r="T92" t="s">
        <v>59</v>
      </c>
      <c r="V92" t="s">
        <v>82</v>
      </c>
      <c r="AC92" t="s">
        <v>86</v>
      </c>
      <c r="AD92" t="s">
        <v>71</v>
      </c>
      <c r="AF92" t="s">
        <v>70</v>
      </c>
      <c r="AM92" t="s">
        <v>90</v>
      </c>
      <c r="AN92" t="s">
        <v>94</v>
      </c>
    </row>
    <row r="93" spans="1:43" ht="15">
      <c r="A93" s="2">
        <v>85</v>
      </c>
      <c r="B93" t="s">
        <v>47</v>
      </c>
      <c r="C93">
        <v>3</v>
      </c>
      <c r="D93" t="s">
        <v>53</v>
      </c>
      <c r="G93">
        <v>5</v>
      </c>
      <c r="I93">
        <v>50</v>
      </c>
      <c r="O93" t="s">
        <v>51</v>
      </c>
      <c r="T93" t="s">
        <v>59</v>
      </c>
      <c r="V93" t="s">
        <v>82</v>
      </c>
      <c r="AC93" t="s">
        <v>86</v>
      </c>
      <c r="AD93" t="s">
        <v>71</v>
      </c>
      <c r="AF93" t="s">
        <v>70</v>
      </c>
      <c r="AM93" t="s">
        <v>90</v>
      </c>
      <c r="AN93" t="s">
        <v>94</v>
      </c>
    </row>
    <row r="94" spans="1:43" ht="15">
      <c r="A94" s="2">
        <v>86</v>
      </c>
      <c r="B94" t="s">
        <v>47</v>
      </c>
      <c r="C94">
        <v>3</v>
      </c>
      <c r="D94" t="s">
        <v>53</v>
      </c>
      <c r="G94">
        <v>5</v>
      </c>
      <c r="I94">
        <v>50</v>
      </c>
      <c r="O94" t="s">
        <v>51</v>
      </c>
      <c r="T94" t="s">
        <v>59</v>
      </c>
      <c r="V94" t="s">
        <v>82</v>
      </c>
      <c r="AC94" t="s">
        <v>86</v>
      </c>
      <c r="AD94" t="s">
        <v>71</v>
      </c>
      <c r="AF94" t="s">
        <v>70</v>
      </c>
      <c r="AM94" t="s">
        <v>90</v>
      </c>
      <c r="AN94" t="s">
        <v>94</v>
      </c>
    </row>
    <row r="95" spans="1:43" ht="15">
      <c r="A95" s="2">
        <v>87</v>
      </c>
      <c r="B95" t="s">
        <v>46</v>
      </c>
      <c r="C95">
        <v>3</v>
      </c>
      <c r="D95" t="s">
        <v>55</v>
      </c>
      <c r="I95">
        <v>50</v>
      </c>
      <c r="O95" t="s">
        <v>51</v>
      </c>
      <c r="T95" t="s">
        <v>59</v>
      </c>
      <c r="V95" t="s">
        <v>82</v>
      </c>
      <c r="AC95" t="s">
        <v>86</v>
      </c>
      <c r="AD95" t="s">
        <v>71</v>
      </c>
      <c r="AF95" t="s">
        <v>70</v>
      </c>
      <c r="AM95" t="s">
        <v>88</v>
      </c>
    </row>
    <row r="96" spans="1:43" ht="15">
      <c r="A96" s="2">
        <v>88</v>
      </c>
      <c r="B96" t="s">
        <v>46</v>
      </c>
      <c r="C96">
        <v>3</v>
      </c>
      <c r="D96" t="s">
        <v>55</v>
      </c>
      <c r="I96">
        <v>50</v>
      </c>
      <c r="O96" t="s">
        <v>51</v>
      </c>
      <c r="T96" t="s">
        <v>59</v>
      </c>
      <c r="V96" t="s">
        <v>82</v>
      </c>
      <c r="AC96" t="s">
        <v>86</v>
      </c>
      <c r="AD96" t="s">
        <v>71</v>
      </c>
      <c r="AF96" t="s">
        <v>70</v>
      </c>
      <c r="AM96" t="s">
        <v>88</v>
      </c>
    </row>
    <row r="97" spans="1:43" ht="15">
      <c r="A97" s="2">
        <v>89</v>
      </c>
      <c r="B97" t="s">
        <v>46</v>
      </c>
      <c r="C97">
        <v>3</v>
      </c>
      <c r="D97" t="s">
        <v>55</v>
      </c>
      <c r="I97">
        <v>50</v>
      </c>
      <c r="O97" t="s">
        <v>51</v>
      </c>
      <c r="T97" t="s">
        <v>59</v>
      </c>
      <c r="V97" t="s">
        <v>82</v>
      </c>
      <c r="AC97" t="s">
        <v>86</v>
      </c>
      <c r="AD97" t="s">
        <v>71</v>
      </c>
      <c r="AF97" t="s">
        <v>70</v>
      </c>
      <c r="AM97" t="s">
        <v>88</v>
      </c>
    </row>
    <row r="98" spans="1:43" ht="15">
      <c r="A98" s="2">
        <v>90</v>
      </c>
      <c r="B98" t="s">
        <v>69</v>
      </c>
      <c r="C98">
        <v>5</v>
      </c>
      <c r="D98" t="s">
        <v>65</v>
      </c>
      <c r="G98">
        <v>8</v>
      </c>
      <c r="J98">
        <v>48</v>
      </c>
      <c r="O98" t="s">
        <v>51</v>
      </c>
      <c r="T98" t="s">
        <v>59</v>
      </c>
      <c r="V98" t="s">
        <v>82</v>
      </c>
      <c r="AC98" t="s">
        <v>86</v>
      </c>
      <c r="AD98" t="s">
        <v>71</v>
      </c>
      <c r="AF98" t="s">
        <v>70</v>
      </c>
      <c r="AM98" t="s">
        <v>88</v>
      </c>
    </row>
    <row r="99" spans="1:43" ht="15">
      <c r="A99" s="2">
        <v>91</v>
      </c>
      <c r="B99" t="s">
        <v>69</v>
      </c>
      <c r="C99">
        <v>5</v>
      </c>
      <c r="D99" t="s">
        <v>65</v>
      </c>
      <c r="G99">
        <v>8</v>
      </c>
      <c r="J99">
        <v>48</v>
      </c>
      <c r="O99" t="s">
        <v>51</v>
      </c>
      <c r="T99" t="s">
        <v>59</v>
      </c>
      <c r="V99" t="s">
        <v>82</v>
      </c>
      <c r="AC99" t="s">
        <v>86</v>
      </c>
      <c r="AD99" t="s">
        <v>71</v>
      </c>
      <c r="AF99" t="s">
        <v>70</v>
      </c>
      <c r="AM99" t="s">
        <v>88</v>
      </c>
    </row>
    <row r="100" spans="1:43" ht="15">
      <c r="A100" s="2">
        <v>92</v>
      </c>
      <c r="B100" t="s">
        <v>69</v>
      </c>
      <c r="C100">
        <v>5</v>
      </c>
      <c r="D100" t="s">
        <v>65</v>
      </c>
      <c r="G100">
        <v>8</v>
      </c>
      <c r="J100">
        <v>48</v>
      </c>
      <c r="O100" t="s">
        <v>51</v>
      </c>
      <c r="T100" t="s">
        <v>59</v>
      </c>
      <c r="V100" t="s">
        <v>82</v>
      </c>
      <c r="AC100" t="s">
        <v>86</v>
      </c>
      <c r="AD100" t="s">
        <v>71</v>
      </c>
      <c r="AF100" t="s">
        <v>70</v>
      </c>
      <c r="AM100" t="s">
        <v>88</v>
      </c>
    </row>
    <row r="101" spans="1:43" ht="15">
      <c r="A101" s="2">
        <v>93</v>
      </c>
      <c r="B101" t="s">
        <v>69</v>
      </c>
      <c r="C101">
        <v>5</v>
      </c>
      <c r="D101" t="s">
        <v>65</v>
      </c>
      <c r="G101">
        <v>8</v>
      </c>
      <c r="J101">
        <v>48</v>
      </c>
      <c r="O101" t="s">
        <v>51</v>
      </c>
      <c r="T101" t="s">
        <v>59</v>
      </c>
      <c r="V101" t="s">
        <v>82</v>
      </c>
      <c r="AC101" t="s">
        <v>86</v>
      </c>
      <c r="AD101" t="s">
        <v>71</v>
      </c>
      <c r="AF101" t="s">
        <v>70</v>
      </c>
      <c r="AM101" t="s">
        <v>88</v>
      </c>
    </row>
    <row r="102" spans="1:43" ht="15">
      <c r="A102" s="2">
        <v>94</v>
      </c>
      <c r="B102" t="s">
        <v>69</v>
      </c>
      <c r="C102">
        <v>5</v>
      </c>
      <c r="D102" t="s">
        <v>65</v>
      </c>
      <c r="G102">
        <v>8</v>
      </c>
      <c r="J102">
        <v>48</v>
      </c>
      <c r="O102" t="s">
        <v>51</v>
      </c>
      <c r="T102" t="s">
        <v>59</v>
      </c>
      <c r="V102" t="s">
        <v>82</v>
      </c>
      <c r="AC102" t="s">
        <v>86</v>
      </c>
      <c r="AD102" t="s">
        <v>71</v>
      </c>
      <c r="AF102" t="s">
        <v>70</v>
      </c>
      <c r="AM102" t="s">
        <v>88</v>
      </c>
    </row>
    <row r="103" spans="1:43" ht="15">
      <c r="A103" s="2">
        <v>95</v>
      </c>
      <c r="B103" t="s">
        <v>69</v>
      </c>
      <c r="C103">
        <v>5</v>
      </c>
      <c r="D103" t="s">
        <v>65</v>
      </c>
      <c r="G103">
        <v>8</v>
      </c>
      <c r="J103">
        <v>48</v>
      </c>
      <c r="O103" t="s">
        <v>51</v>
      </c>
      <c r="T103" t="s">
        <v>59</v>
      </c>
      <c r="V103" t="s">
        <v>82</v>
      </c>
      <c r="AC103" t="s">
        <v>86</v>
      </c>
      <c r="AD103" t="s">
        <v>71</v>
      </c>
      <c r="AF103" t="s">
        <v>70</v>
      </c>
      <c r="AM103" t="s">
        <v>88</v>
      </c>
    </row>
    <row r="104" spans="1:43" ht="15">
      <c r="A104" s="2">
        <v>96</v>
      </c>
      <c r="B104" t="s">
        <v>58</v>
      </c>
      <c r="C104">
        <v>1</v>
      </c>
      <c r="D104" t="s">
        <v>66</v>
      </c>
      <c r="H104">
        <v>16</v>
      </c>
      <c r="O104" t="s">
        <v>51</v>
      </c>
      <c r="T104" t="s">
        <v>59</v>
      </c>
      <c r="V104" t="s">
        <v>82</v>
      </c>
      <c r="AC104" t="s">
        <v>86</v>
      </c>
      <c r="AD104" t="s">
        <v>71</v>
      </c>
      <c r="AF104" t="s">
        <v>70</v>
      </c>
      <c r="AM104" t="s">
        <v>93</v>
      </c>
      <c r="AN104" t="s">
        <v>91</v>
      </c>
    </row>
    <row r="105" spans="1:43" ht="15">
      <c r="A105" s="2">
        <v>97</v>
      </c>
      <c r="B105" t="s">
        <v>58</v>
      </c>
      <c r="C105">
        <v>1</v>
      </c>
      <c r="D105" t="s">
        <v>66</v>
      </c>
      <c r="H105">
        <v>16</v>
      </c>
      <c r="O105" t="s">
        <v>51</v>
      </c>
      <c r="T105" t="s">
        <v>59</v>
      </c>
      <c r="V105" t="s">
        <v>82</v>
      </c>
      <c r="AC105" t="s">
        <v>86</v>
      </c>
      <c r="AD105" t="s">
        <v>71</v>
      </c>
      <c r="AF105" t="s">
        <v>70</v>
      </c>
      <c r="AM105" t="s">
        <v>93</v>
      </c>
      <c r="AN105" t="s">
        <v>91</v>
      </c>
    </row>
    <row r="106" spans="1:43" ht="15">
      <c r="A106" s="2">
        <v>98</v>
      </c>
      <c r="B106" t="s">
        <v>58</v>
      </c>
      <c r="C106">
        <v>1</v>
      </c>
      <c r="D106" t="s">
        <v>66</v>
      </c>
      <c r="H106">
        <v>16</v>
      </c>
      <c r="O106" t="s">
        <v>51</v>
      </c>
      <c r="T106" t="s">
        <v>59</v>
      </c>
      <c r="V106" t="s">
        <v>82</v>
      </c>
      <c r="AC106" t="s">
        <v>86</v>
      </c>
      <c r="AD106" t="s">
        <v>71</v>
      </c>
      <c r="AF106" t="s">
        <v>70</v>
      </c>
      <c r="AM106" t="s">
        <v>93</v>
      </c>
      <c r="AN106" t="s">
        <v>91</v>
      </c>
    </row>
    <row r="107" spans="1:43" ht="15">
      <c r="A107" s="2" t="s">
        <v>98</v>
      </c>
    </row>
    <row r="108" spans="1:43" ht="15">
      <c r="A108" s="2">
        <v>99</v>
      </c>
      <c r="B108" t="s">
        <v>95</v>
      </c>
      <c r="C108">
        <v>3</v>
      </c>
      <c r="D108" t="s">
        <v>102</v>
      </c>
      <c r="F108" t="s">
        <v>64</v>
      </c>
      <c r="G108">
        <v>14.6</v>
      </c>
      <c r="I108">
        <v>50</v>
      </c>
      <c r="J108">
        <v>150</v>
      </c>
      <c r="O108" t="s">
        <v>51</v>
      </c>
      <c r="T108" t="s">
        <v>60</v>
      </c>
      <c r="V108" t="s">
        <v>82</v>
      </c>
      <c r="AC108" t="s">
        <v>87</v>
      </c>
      <c r="AD108" t="s">
        <v>71</v>
      </c>
      <c r="AF108" t="s">
        <v>72</v>
      </c>
      <c r="AM108" t="s">
        <v>88</v>
      </c>
    </row>
    <row r="109" spans="1:43" ht="15">
      <c r="A109" s="2">
        <v>100</v>
      </c>
      <c r="B109" t="s">
        <v>95</v>
      </c>
      <c r="C109">
        <v>3</v>
      </c>
      <c r="D109" t="s">
        <v>102</v>
      </c>
      <c r="F109" t="s">
        <v>64</v>
      </c>
      <c r="G109">
        <v>14.6</v>
      </c>
      <c r="I109">
        <v>50</v>
      </c>
      <c r="J109">
        <v>150</v>
      </c>
      <c r="O109" t="s">
        <v>51</v>
      </c>
      <c r="T109" t="s">
        <v>60</v>
      </c>
      <c r="V109" t="s">
        <v>82</v>
      </c>
      <c r="AC109" t="s">
        <v>87</v>
      </c>
      <c r="AD109" t="s">
        <v>71</v>
      </c>
      <c r="AF109" t="s">
        <v>72</v>
      </c>
      <c r="AM109" t="s">
        <v>88</v>
      </c>
    </row>
    <row r="110" spans="1:43" ht="15">
      <c r="A110" s="2">
        <v>101</v>
      </c>
      <c r="B110" t="s">
        <v>95</v>
      </c>
      <c r="C110">
        <v>3</v>
      </c>
      <c r="D110" t="s">
        <v>102</v>
      </c>
      <c r="F110" t="s">
        <v>64</v>
      </c>
      <c r="G110">
        <v>14.6</v>
      </c>
      <c r="I110">
        <v>50</v>
      </c>
      <c r="J110">
        <v>150</v>
      </c>
      <c r="O110" t="s">
        <v>51</v>
      </c>
      <c r="T110" t="s">
        <v>60</v>
      </c>
      <c r="V110" t="s">
        <v>82</v>
      </c>
      <c r="AC110" t="s">
        <v>87</v>
      </c>
      <c r="AD110" t="s">
        <v>71</v>
      </c>
      <c r="AF110" t="s">
        <v>72</v>
      </c>
      <c r="AM110" t="s">
        <v>88</v>
      </c>
    </row>
    <row r="111" spans="1:43" ht="15">
      <c r="A111" s="2">
        <v>102</v>
      </c>
      <c r="B111" t="s">
        <v>95</v>
      </c>
      <c r="C111">
        <v>3</v>
      </c>
      <c r="D111" t="s">
        <v>102</v>
      </c>
      <c r="F111" t="s">
        <v>64</v>
      </c>
      <c r="G111">
        <v>14.6</v>
      </c>
      <c r="I111">
        <v>50</v>
      </c>
      <c r="J111">
        <v>150</v>
      </c>
      <c r="O111" t="s">
        <v>51</v>
      </c>
      <c r="T111" t="s">
        <v>60</v>
      </c>
      <c r="V111" t="s">
        <v>82</v>
      </c>
      <c r="AC111" t="s">
        <v>87</v>
      </c>
      <c r="AD111" t="s">
        <v>71</v>
      </c>
      <c r="AF111" t="s">
        <v>72</v>
      </c>
      <c r="AM111" t="s">
        <v>88</v>
      </c>
    </row>
    <row r="112" spans="1:43" ht="15">
      <c r="A112" s="2">
        <v>103</v>
      </c>
      <c r="B112" t="s">
        <v>95</v>
      </c>
      <c r="C112">
        <v>3</v>
      </c>
      <c r="D112" t="s">
        <v>102</v>
      </c>
      <c r="F112" t="s">
        <v>64</v>
      </c>
      <c r="G112">
        <v>14.6</v>
      </c>
      <c r="I112">
        <v>50</v>
      </c>
      <c r="J112">
        <v>150</v>
      </c>
      <c r="O112" t="s">
        <v>51</v>
      </c>
      <c r="T112" t="s">
        <v>60</v>
      </c>
      <c r="V112" t="s">
        <v>82</v>
      </c>
      <c r="AC112" t="s">
        <v>87</v>
      </c>
      <c r="AD112" t="s">
        <v>71</v>
      </c>
      <c r="AF112" t="s">
        <v>72</v>
      </c>
      <c r="AM112" t="s">
        <v>88</v>
      </c>
    </row>
    <row r="113" spans="1:43" ht="15">
      <c r="A113" s="2">
        <v>104</v>
      </c>
      <c r="B113" t="s">
        <v>96</v>
      </c>
      <c r="C113">
        <v>1</v>
      </c>
      <c r="D113" t="s">
        <v>103</v>
      </c>
      <c r="G113">
        <v>8</v>
      </c>
      <c r="H113">
        <v>10</v>
      </c>
      <c r="J113">
        <v>60</v>
      </c>
      <c r="O113" t="s">
        <v>51</v>
      </c>
      <c r="T113" t="s">
        <v>60</v>
      </c>
      <c r="V113" t="s">
        <v>82</v>
      </c>
      <c r="AC113" t="s">
        <v>87</v>
      </c>
      <c r="AD113" t="s">
        <v>71</v>
      </c>
      <c r="AF113" t="s">
        <v>72</v>
      </c>
      <c r="AN113" t="s">
        <v>92</v>
      </c>
    </row>
    <row r="114" spans="1:43" ht="15">
      <c r="A114" s="2">
        <v>105</v>
      </c>
      <c r="B114" t="s">
        <v>96</v>
      </c>
      <c r="C114">
        <v>1</v>
      </c>
      <c r="D114" t="s">
        <v>103</v>
      </c>
      <c r="G114">
        <v>8</v>
      </c>
      <c r="H114">
        <v>10</v>
      </c>
      <c r="J114">
        <v>60</v>
      </c>
      <c r="O114" t="s">
        <v>51</v>
      </c>
      <c r="T114" t="s">
        <v>60</v>
      </c>
      <c r="V114" t="s">
        <v>82</v>
      </c>
      <c r="AC114" t="s">
        <v>87</v>
      </c>
      <c r="AD114" t="s">
        <v>71</v>
      </c>
      <c r="AF114" t="s">
        <v>72</v>
      </c>
      <c r="AN114" t="s">
        <v>92</v>
      </c>
    </row>
    <row r="115" spans="1:43" ht="15">
      <c r="A115" s="2">
        <v>106</v>
      </c>
      <c r="B115" t="s">
        <v>47</v>
      </c>
      <c r="C115">
        <v>3</v>
      </c>
      <c r="D115" t="s">
        <v>104</v>
      </c>
      <c r="G115">
        <v>5</v>
      </c>
      <c r="I115">
        <v>50</v>
      </c>
      <c r="O115" t="s">
        <v>51</v>
      </c>
      <c r="T115" t="s">
        <v>60</v>
      </c>
      <c r="V115" t="s">
        <v>82</v>
      </c>
      <c r="AC115" t="s">
        <v>87</v>
      </c>
      <c r="AD115" t="s">
        <v>71</v>
      </c>
      <c r="AF115" t="s">
        <v>72</v>
      </c>
      <c r="AM115" t="s">
        <v>90</v>
      </c>
      <c r="AN115" t="s">
        <v>94</v>
      </c>
    </row>
    <row r="116" spans="1:43" ht="15">
      <c r="A116" s="2">
        <v>107</v>
      </c>
      <c r="B116" t="s">
        <v>47</v>
      </c>
      <c r="C116">
        <v>3</v>
      </c>
      <c r="D116" t="s">
        <v>104</v>
      </c>
      <c r="G116">
        <v>5</v>
      </c>
      <c r="I116">
        <v>50</v>
      </c>
      <c r="O116" t="s">
        <v>51</v>
      </c>
      <c r="T116" t="s">
        <v>60</v>
      </c>
      <c r="V116" t="s">
        <v>82</v>
      </c>
      <c r="AC116" t="s">
        <v>87</v>
      </c>
      <c r="AD116" t="s">
        <v>71</v>
      </c>
      <c r="AF116" t="s">
        <v>72</v>
      </c>
      <c r="AM116" t="s">
        <v>90</v>
      </c>
      <c r="AN116" t="s">
        <v>94</v>
      </c>
    </row>
    <row r="117" spans="1:43" ht="15">
      <c r="A117" s="2">
        <v>108</v>
      </c>
      <c r="B117" t="s">
        <v>47</v>
      </c>
      <c r="C117">
        <v>3</v>
      </c>
      <c r="D117" t="s">
        <v>104</v>
      </c>
      <c r="G117">
        <v>5</v>
      </c>
      <c r="I117">
        <v>50</v>
      </c>
      <c r="O117" t="s">
        <v>51</v>
      </c>
      <c r="T117" t="s">
        <v>60</v>
      </c>
      <c r="V117" t="s">
        <v>82</v>
      </c>
      <c r="AC117" t="s">
        <v>87</v>
      </c>
      <c r="AD117" t="s">
        <v>71</v>
      </c>
      <c r="AF117" t="s">
        <v>72</v>
      </c>
      <c r="AM117" t="s">
        <v>90</v>
      </c>
      <c r="AN117" t="s">
        <v>94</v>
      </c>
    </row>
    <row r="118" spans="1:43" ht="15">
      <c r="A118" s="2">
        <v>109</v>
      </c>
      <c r="B118" t="s">
        <v>47</v>
      </c>
      <c r="C118">
        <v>3</v>
      </c>
      <c r="D118" t="s">
        <v>104</v>
      </c>
      <c r="G118">
        <v>5</v>
      </c>
      <c r="I118">
        <v>50</v>
      </c>
      <c r="O118" t="s">
        <v>51</v>
      </c>
      <c r="T118" t="s">
        <v>60</v>
      </c>
      <c r="V118" t="s">
        <v>82</v>
      </c>
      <c r="AC118" t="s">
        <v>87</v>
      </c>
      <c r="AD118" t="s">
        <v>71</v>
      </c>
      <c r="AF118" t="s">
        <v>72</v>
      </c>
      <c r="AM118" t="s">
        <v>90</v>
      </c>
      <c r="AN118" t="s">
        <v>94</v>
      </c>
    </row>
    <row r="119" spans="1:43" ht="15">
      <c r="A119" s="2">
        <v>110</v>
      </c>
      <c r="B119" t="s">
        <v>47</v>
      </c>
      <c r="C119">
        <v>3</v>
      </c>
      <c r="D119" t="s">
        <v>104</v>
      </c>
      <c r="G119">
        <v>5</v>
      </c>
      <c r="I119">
        <v>50</v>
      </c>
      <c r="O119" t="s">
        <v>51</v>
      </c>
      <c r="T119" t="s">
        <v>60</v>
      </c>
      <c r="V119" t="s">
        <v>82</v>
      </c>
      <c r="AC119" t="s">
        <v>87</v>
      </c>
      <c r="AD119" t="s">
        <v>71</v>
      </c>
      <c r="AF119" t="s">
        <v>72</v>
      </c>
      <c r="AM119" t="s">
        <v>90</v>
      </c>
      <c r="AN119" t="s">
        <v>94</v>
      </c>
    </row>
    <row r="120" spans="1:43" ht="15">
      <c r="A120" s="2">
        <v>111</v>
      </c>
      <c r="B120" t="s">
        <v>47</v>
      </c>
      <c r="C120">
        <v>3</v>
      </c>
      <c r="D120" t="s">
        <v>104</v>
      </c>
      <c r="G120">
        <v>5</v>
      </c>
      <c r="I120">
        <v>50</v>
      </c>
      <c r="O120" t="s">
        <v>51</v>
      </c>
      <c r="T120" t="s">
        <v>60</v>
      </c>
      <c r="V120" t="s">
        <v>82</v>
      </c>
      <c r="AC120" t="s">
        <v>87</v>
      </c>
      <c r="AD120" t="s">
        <v>71</v>
      </c>
      <c r="AF120" t="s">
        <v>72</v>
      </c>
      <c r="AM120" t="s">
        <v>90</v>
      </c>
      <c r="AN120" t="s">
        <v>94</v>
      </c>
    </row>
    <row r="121" spans="1:43" ht="15">
      <c r="A121" s="2">
        <v>112</v>
      </c>
      <c r="B121" t="s">
        <v>47</v>
      </c>
      <c r="C121">
        <v>3</v>
      </c>
      <c r="D121" t="s">
        <v>104</v>
      </c>
      <c r="G121">
        <v>5</v>
      </c>
      <c r="I121">
        <v>50</v>
      </c>
      <c r="O121" t="s">
        <v>51</v>
      </c>
      <c r="T121" t="s">
        <v>60</v>
      </c>
      <c r="V121" t="s">
        <v>82</v>
      </c>
      <c r="AC121" t="s">
        <v>87</v>
      </c>
      <c r="AD121" t="s">
        <v>71</v>
      </c>
      <c r="AF121" t="s">
        <v>72</v>
      </c>
      <c r="AM121" t="s">
        <v>90</v>
      </c>
      <c r="AN121" t="s">
        <v>94</v>
      </c>
    </row>
    <row r="122" spans="1:43" ht="15">
      <c r="A122" s="2">
        <v>113</v>
      </c>
      <c r="B122" t="s">
        <v>47</v>
      </c>
      <c r="C122">
        <v>3</v>
      </c>
      <c r="D122" t="s">
        <v>104</v>
      </c>
      <c r="G122">
        <v>5</v>
      </c>
      <c r="I122">
        <v>50</v>
      </c>
      <c r="O122" t="s">
        <v>51</v>
      </c>
      <c r="T122" t="s">
        <v>60</v>
      </c>
      <c r="V122" t="s">
        <v>82</v>
      </c>
      <c r="AC122" t="s">
        <v>87</v>
      </c>
      <c r="AD122" t="s">
        <v>71</v>
      </c>
      <c r="AF122" t="s">
        <v>72</v>
      </c>
      <c r="AM122" t="s">
        <v>90</v>
      </c>
      <c r="AN122" t="s">
        <v>94</v>
      </c>
    </row>
    <row r="123" spans="1:43" ht="15">
      <c r="A123" s="2">
        <v>114</v>
      </c>
      <c r="B123" t="s">
        <v>47</v>
      </c>
      <c r="C123">
        <v>3</v>
      </c>
      <c r="D123" t="s">
        <v>104</v>
      </c>
      <c r="G123">
        <v>5</v>
      </c>
      <c r="I123">
        <v>50</v>
      </c>
      <c r="O123" t="s">
        <v>51</v>
      </c>
      <c r="T123" t="s">
        <v>60</v>
      </c>
      <c r="V123" t="s">
        <v>82</v>
      </c>
      <c r="AC123" t="s">
        <v>87</v>
      </c>
      <c r="AD123" t="s">
        <v>71</v>
      </c>
      <c r="AF123" t="s">
        <v>72</v>
      </c>
      <c r="AM123" t="s">
        <v>90</v>
      </c>
      <c r="AN123" t="s">
        <v>94</v>
      </c>
    </row>
    <row r="124" spans="1:43" ht="15">
      <c r="A124" s="2">
        <v>115</v>
      </c>
      <c r="B124" t="s">
        <v>47</v>
      </c>
      <c r="C124">
        <v>3</v>
      </c>
      <c r="D124" t="s">
        <v>104</v>
      </c>
      <c r="G124">
        <v>5</v>
      </c>
      <c r="I124">
        <v>50</v>
      </c>
      <c r="O124" t="s">
        <v>51</v>
      </c>
      <c r="T124" t="s">
        <v>60</v>
      </c>
      <c r="V124" t="s">
        <v>82</v>
      </c>
      <c r="AC124" t="s">
        <v>87</v>
      </c>
      <c r="AD124" t="s">
        <v>71</v>
      </c>
      <c r="AF124" t="s">
        <v>72</v>
      </c>
      <c r="AM124" t="s">
        <v>90</v>
      </c>
      <c r="AN124" t="s">
        <v>94</v>
      </c>
    </row>
    <row r="125" spans="1:43" ht="15">
      <c r="A125" s="2">
        <v>116</v>
      </c>
      <c r="B125" t="s">
        <v>47</v>
      </c>
      <c r="C125">
        <v>3</v>
      </c>
      <c r="D125" t="s">
        <v>104</v>
      </c>
      <c r="G125">
        <v>5</v>
      </c>
      <c r="I125">
        <v>50</v>
      </c>
      <c r="O125" t="s">
        <v>51</v>
      </c>
      <c r="T125" t="s">
        <v>60</v>
      </c>
      <c r="V125" t="s">
        <v>82</v>
      </c>
      <c r="AC125" t="s">
        <v>87</v>
      </c>
      <c r="AD125" t="s">
        <v>71</v>
      </c>
      <c r="AF125" t="s">
        <v>72</v>
      </c>
      <c r="AM125" t="s">
        <v>90</v>
      </c>
      <c r="AN125" t="s">
        <v>94</v>
      </c>
    </row>
    <row r="126" spans="1:43" ht="15">
      <c r="A126" s="2">
        <v>117</v>
      </c>
      <c r="B126" t="s">
        <v>47</v>
      </c>
      <c r="C126">
        <v>3</v>
      </c>
      <c r="D126" t="s">
        <v>104</v>
      </c>
      <c r="G126">
        <v>5</v>
      </c>
      <c r="I126">
        <v>50</v>
      </c>
      <c r="O126" t="s">
        <v>51</v>
      </c>
      <c r="T126" t="s">
        <v>60</v>
      </c>
      <c r="V126" t="s">
        <v>82</v>
      </c>
      <c r="AC126" t="s">
        <v>87</v>
      </c>
      <c r="AD126" t="s">
        <v>71</v>
      </c>
      <c r="AF126" t="s">
        <v>72</v>
      </c>
      <c r="AM126" t="s">
        <v>90</v>
      </c>
      <c r="AN126" t="s">
        <v>94</v>
      </c>
    </row>
    <row r="127" spans="1:43" ht="15">
      <c r="A127" s="2">
        <v>118</v>
      </c>
      <c r="B127" t="s">
        <v>47</v>
      </c>
      <c r="C127">
        <v>3</v>
      </c>
      <c r="D127" t="s">
        <v>104</v>
      </c>
      <c r="G127">
        <v>5</v>
      </c>
      <c r="I127">
        <v>50</v>
      </c>
      <c r="O127" t="s">
        <v>51</v>
      </c>
      <c r="T127" t="s">
        <v>60</v>
      </c>
      <c r="V127" t="s">
        <v>82</v>
      </c>
      <c r="AC127" t="s">
        <v>87</v>
      </c>
      <c r="AD127" t="s">
        <v>71</v>
      </c>
      <c r="AF127" t="s">
        <v>72</v>
      </c>
      <c r="AM127" t="s">
        <v>90</v>
      </c>
      <c r="AN127" t="s">
        <v>94</v>
      </c>
    </row>
    <row r="128" spans="1:43" ht="15">
      <c r="A128" s="2">
        <v>119</v>
      </c>
      <c r="B128" t="s">
        <v>47</v>
      </c>
      <c r="C128">
        <v>3</v>
      </c>
      <c r="D128" t="s">
        <v>104</v>
      </c>
      <c r="G128">
        <v>5</v>
      </c>
      <c r="I128">
        <v>50</v>
      </c>
      <c r="O128" t="s">
        <v>51</v>
      </c>
      <c r="T128" t="s">
        <v>60</v>
      </c>
      <c r="V128" t="s">
        <v>82</v>
      </c>
      <c r="AC128" t="s">
        <v>87</v>
      </c>
      <c r="AD128" t="s">
        <v>71</v>
      </c>
      <c r="AF128" t="s">
        <v>72</v>
      </c>
      <c r="AM128" t="s">
        <v>90</v>
      </c>
      <c r="AN128" t="s">
        <v>94</v>
      </c>
    </row>
    <row r="129" spans="1:43" ht="15">
      <c r="A129" s="2">
        <v>120</v>
      </c>
      <c r="B129" t="s">
        <v>47</v>
      </c>
      <c r="C129">
        <v>3</v>
      </c>
      <c r="D129" t="s">
        <v>104</v>
      </c>
      <c r="G129">
        <v>5</v>
      </c>
      <c r="I129">
        <v>50</v>
      </c>
      <c r="O129" t="s">
        <v>51</v>
      </c>
      <c r="T129" t="s">
        <v>60</v>
      </c>
      <c r="V129" t="s">
        <v>82</v>
      </c>
      <c r="AC129" t="s">
        <v>87</v>
      </c>
      <c r="AD129" t="s">
        <v>71</v>
      </c>
      <c r="AF129" t="s">
        <v>72</v>
      </c>
      <c r="AM129" t="s">
        <v>90</v>
      </c>
      <c r="AN129" t="s">
        <v>94</v>
      </c>
    </row>
    <row r="130" spans="1:43" ht="15">
      <c r="A130" s="2">
        <v>121</v>
      </c>
      <c r="B130" t="s">
        <v>47</v>
      </c>
      <c r="C130">
        <v>3</v>
      </c>
      <c r="D130" t="s">
        <v>104</v>
      </c>
      <c r="G130">
        <v>5</v>
      </c>
      <c r="I130">
        <v>50</v>
      </c>
      <c r="O130" t="s">
        <v>51</v>
      </c>
      <c r="T130" t="s">
        <v>60</v>
      </c>
      <c r="V130" t="s">
        <v>82</v>
      </c>
      <c r="AC130" t="s">
        <v>87</v>
      </c>
      <c r="AD130" t="s">
        <v>71</v>
      </c>
      <c r="AF130" t="s">
        <v>72</v>
      </c>
      <c r="AM130" t="s">
        <v>90</v>
      </c>
      <c r="AN130" t="s">
        <v>94</v>
      </c>
    </row>
    <row r="131" spans="1:43" ht="15">
      <c r="A131" s="2">
        <v>122</v>
      </c>
      <c r="B131" t="s">
        <v>47</v>
      </c>
      <c r="C131">
        <v>3</v>
      </c>
      <c r="D131" t="s">
        <v>104</v>
      </c>
      <c r="G131">
        <v>5</v>
      </c>
      <c r="I131">
        <v>50</v>
      </c>
      <c r="O131" t="s">
        <v>51</v>
      </c>
      <c r="T131" t="s">
        <v>60</v>
      </c>
      <c r="V131" t="s">
        <v>82</v>
      </c>
      <c r="AC131" t="s">
        <v>87</v>
      </c>
      <c r="AD131" t="s">
        <v>71</v>
      </c>
      <c r="AF131" t="s">
        <v>72</v>
      </c>
      <c r="AM131" t="s">
        <v>90</v>
      </c>
      <c r="AN131" t="s">
        <v>94</v>
      </c>
    </row>
    <row r="132" spans="1:43" ht="15">
      <c r="A132" s="2">
        <v>123</v>
      </c>
      <c r="B132" t="s">
        <v>47</v>
      </c>
      <c r="C132">
        <v>3</v>
      </c>
      <c r="D132" t="s">
        <v>104</v>
      </c>
      <c r="G132">
        <v>5</v>
      </c>
      <c r="I132">
        <v>50</v>
      </c>
      <c r="O132" t="s">
        <v>51</v>
      </c>
      <c r="T132" t="s">
        <v>60</v>
      </c>
      <c r="V132" t="s">
        <v>82</v>
      </c>
      <c r="AC132" t="s">
        <v>87</v>
      </c>
      <c r="AD132" t="s">
        <v>71</v>
      </c>
      <c r="AF132" t="s">
        <v>72</v>
      </c>
      <c r="AM132" t="s">
        <v>90</v>
      </c>
      <c r="AN132" t="s">
        <v>94</v>
      </c>
    </row>
    <row r="133" spans="1:43" ht="15">
      <c r="A133" s="2">
        <v>124</v>
      </c>
      <c r="B133" t="s">
        <v>47</v>
      </c>
      <c r="C133">
        <v>3</v>
      </c>
      <c r="D133" t="s">
        <v>104</v>
      </c>
      <c r="G133">
        <v>5</v>
      </c>
      <c r="I133">
        <v>50</v>
      </c>
      <c r="O133" t="s">
        <v>51</v>
      </c>
      <c r="T133" t="s">
        <v>60</v>
      </c>
      <c r="V133" t="s">
        <v>82</v>
      </c>
      <c r="AC133" t="s">
        <v>87</v>
      </c>
      <c r="AD133" t="s">
        <v>71</v>
      </c>
      <c r="AF133" t="s">
        <v>72</v>
      </c>
      <c r="AM133" t="s">
        <v>90</v>
      </c>
      <c r="AN133" t="s">
        <v>94</v>
      </c>
    </row>
    <row r="134" spans="1:43" ht="15">
      <c r="A134" s="2">
        <v>125</v>
      </c>
      <c r="B134" t="s">
        <v>47</v>
      </c>
      <c r="C134">
        <v>3</v>
      </c>
      <c r="D134" t="s">
        <v>104</v>
      </c>
      <c r="G134">
        <v>5</v>
      </c>
      <c r="I134">
        <v>50</v>
      </c>
      <c r="O134" t="s">
        <v>51</v>
      </c>
      <c r="T134" t="s">
        <v>60</v>
      </c>
      <c r="V134" t="s">
        <v>82</v>
      </c>
      <c r="AC134" t="s">
        <v>87</v>
      </c>
      <c r="AD134" t="s">
        <v>71</v>
      </c>
      <c r="AF134" t="s">
        <v>72</v>
      </c>
      <c r="AM134" t="s">
        <v>90</v>
      </c>
      <c r="AN134" t="s">
        <v>94</v>
      </c>
    </row>
    <row r="135" spans="1:43" ht="15">
      <c r="A135" s="2">
        <v>126</v>
      </c>
      <c r="B135" t="s">
        <v>47</v>
      </c>
      <c r="C135">
        <v>3</v>
      </c>
      <c r="D135" t="s">
        <v>104</v>
      </c>
      <c r="G135">
        <v>5</v>
      </c>
      <c r="I135">
        <v>50</v>
      </c>
      <c r="O135" t="s">
        <v>51</v>
      </c>
      <c r="T135" t="s">
        <v>60</v>
      </c>
      <c r="V135" t="s">
        <v>82</v>
      </c>
      <c r="AC135" t="s">
        <v>87</v>
      </c>
      <c r="AD135" t="s">
        <v>71</v>
      </c>
      <c r="AF135" t="s">
        <v>72</v>
      </c>
      <c r="AM135" t="s">
        <v>90</v>
      </c>
      <c r="AN135" t="s">
        <v>94</v>
      </c>
    </row>
    <row r="136" spans="1:43" ht="15">
      <c r="A136" s="2">
        <v>127</v>
      </c>
      <c r="B136" t="s">
        <v>46</v>
      </c>
      <c r="C136">
        <v>3</v>
      </c>
      <c r="D136" t="s">
        <v>105</v>
      </c>
      <c r="I136">
        <v>50</v>
      </c>
      <c r="O136" t="s">
        <v>51</v>
      </c>
      <c r="T136" t="s">
        <v>60</v>
      </c>
      <c r="V136" t="s">
        <v>82</v>
      </c>
      <c r="AC136" t="s">
        <v>87</v>
      </c>
      <c r="AD136" t="s">
        <v>71</v>
      </c>
      <c r="AF136" t="s">
        <v>72</v>
      </c>
      <c r="AM136" t="s">
        <v>88</v>
      </c>
    </row>
    <row r="137" spans="1:43" ht="15">
      <c r="A137" s="2">
        <v>128</v>
      </c>
      <c r="B137" t="s">
        <v>46</v>
      </c>
      <c r="C137">
        <v>3</v>
      </c>
      <c r="D137" t="s">
        <v>105</v>
      </c>
      <c r="I137">
        <v>50</v>
      </c>
      <c r="O137" t="s">
        <v>51</v>
      </c>
      <c r="T137" t="s">
        <v>60</v>
      </c>
      <c r="V137" t="s">
        <v>82</v>
      </c>
      <c r="AC137" t="s">
        <v>87</v>
      </c>
      <c r="AD137" t="s">
        <v>71</v>
      </c>
      <c r="AF137" t="s">
        <v>72</v>
      </c>
      <c r="AM137" t="s">
        <v>88</v>
      </c>
    </row>
    <row r="138" spans="1:43" ht="15">
      <c r="A138" s="2">
        <v>129</v>
      </c>
      <c r="B138" t="s">
        <v>46</v>
      </c>
      <c r="C138">
        <v>3</v>
      </c>
      <c r="D138" t="s">
        <v>105</v>
      </c>
      <c r="I138">
        <v>50</v>
      </c>
      <c r="O138" t="s">
        <v>51</v>
      </c>
      <c r="T138" t="s">
        <v>60</v>
      </c>
      <c r="V138" t="s">
        <v>82</v>
      </c>
      <c r="AC138" t="s">
        <v>87</v>
      </c>
      <c r="AD138" t="s">
        <v>71</v>
      </c>
      <c r="AF138" t="s">
        <v>72</v>
      </c>
      <c r="AM138" t="s">
        <v>88</v>
      </c>
    </row>
    <row r="139" spans="1:43" ht="15">
      <c r="A139" s="2">
        <v>130</v>
      </c>
      <c r="B139" t="s">
        <v>69</v>
      </c>
      <c r="C139">
        <v>5</v>
      </c>
      <c r="D139" t="s">
        <v>106</v>
      </c>
      <c r="G139">
        <v>8</v>
      </c>
      <c r="J139">
        <v>48</v>
      </c>
      <c r="O139" t="s">
        <v>51</v>
      </c>
      <c r="T139" t="s">
        <v>60</v>
      </c>
      <c r="V139" t="s">
        <v>82</v>
      </c>
      <c r="AC139" t="s">
        <v>87</v>
      </c>
      <c r="AD139" t="s">
        <v>71</v>
      </c>
      <c r="AF139" t="s">
        <v>72</v>
      </c>
      <c r="AM139" t="s">
        <v>88</v>
      </c>
    </row>
    <row r="140" spans="1:43" ht="15">
      <c r="A140" s="2">
        <v>131</v>
      </c>
      <c r="B140" t="s">
        <v>69</v>
      </c>
      <c r="C140">
        <v>5</v>
      </c>
      <c r="D140" t="s">
        <v>106</v>
      </c>
      <c r="G140">
        <v>8</v>
      </c>
      <c r="J140">
        <v>48</v>
      </c>
      <c r="O140" t="s">
        <v>51</v>
      </c>
      <c r="T140" t="s">
        <v>60</v>
      </c>
      <c r="V140" t="s">
        <v>82</v>
      </c>
      <c r="AC140" t="s">
        <v>87</v>
      </c>
      <c r="AD140" t="s">
        <v>71</v>
      </c>
      <c r="AF140" t="s">
        <v>72</v>
      </c>
      <c r="AM140" t="s">
        <v>88</v>
      </c>
    </row>
    <row r="141" spans="1:43" ht="15">
      <c r="A141" s="2">
        <v>132</v>
      </c>
      <c r="B141" t="s">
        <v>69</v>
      </c>
      <c r="C141">
        <v>5</v>
      </c>
      <c r="D141" t="s">
        <v>106</v>
      </c>
      <c r="G141">
        <v>8</v>
      </c>
      <c r="J141">
        <v>48</v>
      </c>
      <c r="O141" t="s">
        <v>51</v>
      </c>
      <c r="T141" t="s">
        <v>60</v>
      </c>
      <c r="V141" t="s">
        <v>82</v>
      </c>
      <c r="AC141" t="s">
        <v>87</v>
      </c>
      <c r="AD141" t="s">
        <v>71</v>
      </c>
      <c r="AF141" t="s">
        <v>72</v>
      </c>
      <c r="AM141" t="s">
        <v>88</v>
      </c>
    </row>
    <row r="142" spans="1:43" ht="15">
      <c r="A142" s="2">
        <v>133</v>
      </c>
      <c r="B142" t="s">
        <v>69</v>
      </c>
      <c r="C142">
        <v>5</v>
      </c>
      <c r="D142" t="s">
        <v>106</v>
      </c>
      <c r="G142">
        <v>8</v>
      </c>
      <c r="J142">
        <v>48</v>
      </c>
      <c r="O142" t="s">
        <v>51</v>
      </c>
      <c r="T142" t="s">
        <v>60</v>
      </c>
      <c r="V142" t="s">
        <v>82</v>
      </c>
      <c r="AC142" t="s">
        <v>87</v>
      </c>
      <c r="AD142" t="s">
        <v>71</v>
      </c>
      <c r="AF142" t="s">
        <v>72</v>
      </c>
      <c r="AM142" t="s">
        <v>88</v>
      </c>
    </row>
    <row r="143" spans="1:43" ht="15">
      <c r="A143" s="2">
        <v>134</v>
      </c>
      <c r="B143" t="s">
        <v>69</v>
      </c>
      <c r="C143">
        <v>5</v>
      </c>
      <c r="D143" t="s">
        <v>106</v>
      </c>
      <c r="G143">
        <v>8</v>
      </c>
      <c r="J143">
        <v>48</v>
      </c>
      <c r="O143" t="s">
        <v>51</v>
      </c>
      <c r="T143" t="s">
        <v>60</v>
      </c>
      <c r="V143" t="s">
        <v>82</v>
      </c>
      <c r="AC143" t="s">
        <v>87</v>
      </c>
      <c r="AD143" t="s">
        <v>71</v>
      </c>
      <c r="AF143" t="s">
        <v>72</v>
      </c>
      <c r="AM143" t="s">
        <v>88</v>
      </c>
    </row>
    <row r="144" spans="1:43" ht="15">
      <c r="A144" s="2">
        <v>135</v>
      </c>
      <c r="B144" t="s">
        <v>69</v>
      </c>
      <c r="C144">
        <v>5</v>
      </c>
      <c r="D144" t="s">
        <v>106</v>
      </c>
      <c r="G144">
        <v>8</v>
      </c>
      <c r="J144">
        <v>48</v>
      </c>
      <c r="O144" t="s">
        <v>51</v>
      </c>
      <c r="T144" t="s">
        <v>60</v>
      </c>
      <c r="V144" t="s">
        <v>82</v>
      </c>
      <c r="AC144" t="s">
        <v>87</v>
      </c>
      <c r="AD144" t="s">
        <v>71</v>
      </c>
      <c r="AF144" t="s">
        <v>72</v>
      </c>
      <c r="AM144" t="s">
        <v>88</v>
      </c>
    </row>
    <row r="145" spans="1:43" ht="15">
      <c r="A145" s="2">
        <v>136</v>
      </c>
      <c r="B145" t="s">
        <v>58</v>
      </c>
      <c r="C145">
        <v>1</v>
      </c>
      <c r="D145" t="s">
        <v>107</v>
      </c>
      <c r="H145">
        <v>16</v>
      </c>
      <c r="O145" t="s">
        <v>51</v>
      </c>
      <c r="T145" t="s">
        <v>60</v>
      </c>
      <c r="V145" t="s">
        <v>82</v>
      </c>
      <c r="AC145" t="s">
        <v>87</v>
      </c>
      <c r="AD145" t="s">
        <v>71</v>
      </c>
      <c r="AF145" t="s">
        <v>72</v>
      </c>
      <c r="AM145" t="s">
        <v>93</v>
      </c>
      <c r="AN145" t="s">
        <v>91</v>
      </c>
    </row>
    <row r="146" spans="1:43" ht="15">
      <c r="A146" s="2">
        <v>137</v>
      </c>
      <c r="B146" t="s">
        <v>58</v>
      </c>
      <c r="C146">
        <v>1</v>
      </c>
      <c r="D146" t="s">
        <v>107</v>
      </c>
      <c r="H146">
        <v>16</v>
      </c>
      <c r="O146" t="s">
        <v>51</v>
      </c>
      <c r="T146" t="s">
        <v>60</v>
      </c>
      <c r="V146" t="s">
        <v>82</v>
      </c>
      <c r="AC146" t="s">
        <v>87</v>
      </c>
      <c r="AD146" t="s">
        <v>71</v>
      </c>
      <c r="AF146" t="s">
        <v>72</v>
      </c>
      <c r="AM146" t="s">
        <v>93</v>
      </c>
      <c r="AN146" t="s">
        <v>91</v>
      </c>
    </row>
    <row r="147" spans="1:43" ht="15">
      <c r="A147" s="2">
        <v>138</v>
      </c>
      <c r="B147" t="s">
        <v>58</v>
      </c>
      <c r="C147">
        <v>1</v>
      </c>
      <c r="D147" t="s">
        <v>107</v>
      </c>
      <c r="H147">
        <v>16</v>
      </c>
      <c r="O147" t="s">
        <v>51</v>
      </c>
      <c r="T147" t="s">
        <v>60</v>
      </c>
      <c r="V147" t="s">
        <v>82</v>
      </c>
      <c r="AC147" t="s">
        <v>87</v>
      </c>
      <c r="AD147" t="s">
        <v>71</v>
      </c>
      <c r="AF147" t="s">
        <v>72</v>
      </c>
      <c r="AM147" t="s">
        <v>93</v>
      </c>
      <c r="AN147" t="s">
        <v>91</v>
      </c>
    </row>
  </sheetData>
  <sheetProtection/>
  <printOptions gridLines="1"/>
  <pageMargins left="0.8" right="0.8" top="0.8" bottom="0.8" header="0.4921259845" footer="0.4921259845"/>
  <pageSetup horizontalDpi="600" verticalDpi="600" orientation="landscape" paperSize="8" r:id="rId1"/>
  <headerFooter alignWithMargins="0">
    <oddFooter>&amp;Cw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33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13.8515625" style="0" bestFit="1" customWidth="1"/>
    <col min="2" max="2" width="22.00390625" style="0" customWidth="1"/>
    <col min="3" max="3" width="15.28125" style="0" bestFit="1" customWidth="1"/>
    <col min="4" max="4" width="25.00390625" style="0" customWidth="1"/>
    <col min="5" max="5" width="13.421875" style="0" customWidth="1"/>
    <col min="6" max="6" width="10.28125" style="0" customWidth="1"/>
    <col min="7" max="7" width="19.140625" style="0" bestFit="1" customWidth="1"/>
    <col min="8" max="8" width="10.7109375" style="0" bestFit="1" customWidth="1"/>
    <col min="9" max="9" width="16.421875" style="0" bestFit="1" customWidth="1"/>
    <col min="10" max="10" width="11.8515625" style="0" bestFit="1" customWidth="1"/>
    <col min="11" max="11" width="7.00390625" style="0" customWidth="1"/>
    <col min="12" max="12" width="14.00390625" style="0" customWidth="1"/>
    <col min="13" max="13" width="8.8515625" style="0" customWidth="1"/>
    <col min="14" max="14" width="6.7109375" style="0" customWidth="1"/>
    <col min="15" max="15" width="16.8515625" style="0" customWidth="1"/>
    <col min="16" max="16" width="7.7109375" style="0" customWidth="1"/>
    <col min="17" max="17" width="7.8515625" style="0" customWidth="1"/>
    <col min="18" max="18" width="5.7109375" style="0" customWidth="1"/>
    <col min="19" max="19" width="5.421875" style="0" customWidth="1"/>
    <col min="20" max="20" width="19.8515625" style="0" bestFit="1" customWidth="1"/>
    <col min="21" max="21" width="12.140625" style="0" bestFit="1" customWidth="1"/>
    <col min="22" max="22" width="16.57421875" style="0" bestFit="1" customWidth="1"/>
    <col min="23" max="23" width="13.28125" style="0" customWidth="1"/>
    <col min="24" max="24" width="8.421875" style="0" customWidth="1"/>
    <col min="25" max="25" width="7.57421875" style="0" customWidth="1"/>
    <col min="26" max="26" width="5.7109375" style="0" customWidth="1"/>
    <col min="27" max="27" width="5.57421875" style="0" customWidth="1"/>
    <col min="28" max="28" width="5.7109375" style="0" customWidth="1"/>
    <col min="29" max="29" width="21.57421875" style="0" customWidth="1"/>
    <col min="30" max="30" width="17.57421875" style="0" bestFit="1" customWidth="1"/>
    <col min="31" max="31" width="5.57421875" style="0" customWidth="1"/>
    <col min="32" max="32" width="14.7109375" style="0" customWidth="1"/>
    <col min="34" max="35" width="7.00390625" style="0" customWidth="1"/>
    <col min="36" max="36" width="5.140625" style="0" customWidth="1"/>
    <col min="37" max="37" width="6.57421875" style="0" customWidth="1"/>
    <col min="38" max="38" width="4.140625" style="0" customWidth="1"/>
    <col min="39" max="39" width="15.140625" style="0" bestFit="1" customWidth="1"/>
    <col min="40" max="40" width="11.28125" style="0" bestFit="1" customWidth="1"/>
    <col min="41" max="41" width="17.28125" style="0" bestFit="1" customWidth="1"/>
    <col min="42" max="42" width="18.57421875" style="0" bestFit="1" customWidth="1"/>
    <col min="43" max="43" width="16.421875" style="0" bestFit="1" customWidth="1"/>
    <col min="44" max="16384" width="11.421875" style="0" customWidth="1"/>
  </cols>
  <sheetData>
    <row r="1" spans="1:42" s="7" customFormat="1" ht="15.75">
      <c r="A1" s="5" t="s">
        <v>42</v>
      </c>
      <c r="B1" s="7" t="s">
        <v>44</v>
      </c>
      <c r="C1" s="6"/>
      <c r="G1" s="6"/>
      <c r="I1" s="6"/>
      <c r="J1" s="6"/>
      <c r="K1" s="8"/>
      <c r="L1" s="8"/>
      <c r="O1" s="6"/>
      <c r="T1" s="6"/>
      <c r="V1" s="6"/>
      <c r="AD1" s="6"/>
      <c r="AF1" s="6"/>
      <c r="AM1" s="6"/>
      <c r="AN1" s="6"/>
      <c r="AP1" s="6"/>
    </row>
    <row r="2" spans="1:42" s="7" customFormat="1" ht="15.75">
      <c r="A2" s="6" t="s">
        <v>42</v>
      </c>
      <c r="B2" t="s">
        <v>43</v>
      </c>
      <c r="C2" s="6"/>
      <c r="G2" s="6"/>
      <c r="I2" s="6"/>
      <c r="J2" s="6"/>
      <c r="O2" s="6"/>
      <c r="T2" s="6"/>
      <c r="V2" s="6"/>
      <c r="AD2" s="6"/>
      <c r="AF2" s="6"/>
      <c r="AM2" s="6"/>
      <c r="AN2" s="6"/>
      <c r="AP2" s="6"/>
    </row>
    <row r="3" spans="1:42" s="7" customFormat="1" ht="15.75">
      <c r="A3" s="6"/>
      <c r="B3" s="19" t="s">
        <v>78</v>
      </c>
      <c r="C3" s="6"/>
      <c r="G3" s="6"/>
      <c r="I3" s="6"/>
      <c r="J3" s="6"/>
      <c r="O3" s="6"/>
      <c r="T3" s="6"/>
      <c r="V3" s="6"/>
      <c r="AD3" s="6"/>
      <c r="AF3" s="6"/>
      <c r="AM3" s="6"/>
      <c r="AN3" s="6"/>
      <c r="AP3" s="6"/>
    </row>
    <row r="4" spans="1:42" s="7" customFormat="1" ht="15.75">
      <c r="A4" s="6"/>
      <c r="B4"/>
      <c r="C4" s="6"/>
      <c r="G4" s="9" t="s">
        <v>48</v>
      </c>
      <c r="I4" s="6" t="s">
        <v>49</v>
      </c>
      <c r="J4" s="9" t="s">
        <v>48</v>
      </c>
      <c r="O4" s="6"/>
      <c r="T4" s="6"/>
      <c r="V4" s="6"/>
      <c r="AD4" s="6"/>
      <c r="AF4" s="6"/>
      <c r="AM4" s="6"/>
      <c r="AN4" s="6"/>
      <c r="AP4" s="6"/>
    </row>
    <row r="5" spans="3:42" s="4" customFormat="1" ht="15.75">
      <c r="C5" s="5" t="s">
        <v>42</v>
      </c>
      <c r="F5" s="18" t="s">
        <v>63</v>
      </c>
      <c r="G5" s="5" t="s">
        <v>42</v>
      </c>
      <c r="H5" s="18" t="s">
        <v>62</v>
      </c>
      <c r="I5" s="6" t="s">
        <v>42</v>
      </c>
      <c r="J5" s="5" t="s">
        <v>42</v>
      </c>
      <c r="O5" s="5" t="s">
        <v>42</v>
      </c>
      <c r="T5" s="5" t="s">
        <v>42</v>
      </c>
      <c r="V5" s="5" t="s">
        <v>42</v>
      </c>
      <c r="AD5" s="5" t="s">
        <v>42</v>
      </c>
      <c r="AF5" s="5" t="s">
        <v>42</v>
      </c>
      <c r="AM5" s="5" t="s">
        <v>42</v>
      </c>
      <c r="AN5" s="5" t="s">
        <v>42</v>
      </c>
      <c r="AP5" s="5" t="s">
        <v>42</v>
      </c>
    </row>
    <row r="6" spans="1:43" s="2" customFormat="1" ht="15">
      <c r="A6" s="23" t="s">
        <v>77</v>
      </c>
      <c r="B6" s="1" t="s">
        <v>1</v>
      </c>
      <c r="C6" s="3" t="s">
        <v>2</v>
      </c>
      <c r="D6" s="1" t="s">
        <v>3</v>
      </c>
      <c r="E6" s="1" t="s">
        <v>4</v>
      </c>
      <c r="F6" s="13" t="s">
        <v>5</v>
      </c>
      <c r="G6" s="3" t="s">
        <v>6</v>
      </c>
      <c r="H6" s="1" t="s">
        <v>7</v>
      </c>
      <c r="I6" s="1" t="s">
        <v>18</v>
      </c>
      <c r="J6" s="3" t="s">
        <v>8</v>
      </c>
      <c r="K6" s="1" t="s">
        <v>9</v>
      </c>
      <c r="L6" s="13" t="s">
        <v>10</v>
      </c>
      <c r="M6" s="1" t="s">
        <v>11</v>
      </c>
      <c r="N6" s="1" t="s">
        <v>12</v>
      </c>
      <c r="O6" s="1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3" t="s">
        <v>19</v>
      </c>
      <c r="U6" s="1" t="s">
        <v>20</v>
      </c>
      <c r="V6" s="3" t="s">
        <v>21</v>
      </c>
      <c r="W6" s="1" t="s">
        <v>22</v>
      </c>
      <c r="X6" s="1" t="s">
        <v>23</v>
      </c>
      <c r="Y6" s="1" t="s">
        <v>24</v>
      </c>
      <c r="Z6" s="1" t="s">
        <v>25</v>
      </c>
      <c r="AA6" s="1" t="s">
        <v>26</v>
      </c>
      <c r="AB6" s="1" t="s">
        <v>41</v>
      </c>
      <c r="AC6" s="1" t="s">
        <v>27</v>
      </c>
      <c r="AD6" s="3" t="s">
        <v>28</v>
      </c>
      <c r="AE6" s="1" t="s">
        <v>29</v>
      </c>
      <c r="AF6" s="3" t="s">
        <v>30</v>
      </c>
      <c r="AG6" s="1" t="s">
        <v>31</v>
      </c>
      <c r="AH6" s="1" t="s">
        <v>32</v>
      </c>
      <c r="AI6" s="1" t="s">
        <v>33</v>
      </c>
      <c r="AJ6" s="1" t="s">
        <v>34</v>
      </c>
      <c r="AK6" s="1" t="s">
        <v>35</v>
      </c>
      <c r="AL6" s="1" t="s">
        <v>36</v>
      </c>
      <c r="AM6" s="3" t="s">
        <v>37</v>
      </c>
      <c r="AN6" s="3" t="s">
        <v>38</v>
      </c>
      <c r="AO6" s="1" t="s">
        <v>39</v>
      </c>
      <c r="AP6" s="3" t="s">
        <v>45</v>
      </c>
      <c r="AQ6" s="1" t="s">
        <v>40</v>
      </c>
    </row>
    <row r="7" spans="1:39" ht="15">
      <c r="A7">
        <v>8</v>
      </c>
      <c r="B7" t="s">
        <v>46</v>
      </c>
      <c r="C7" s="26">
        <v>3</v>
      </c>
      <c r="D7" s="10" t="s">
        <v>50</v>
      </c>
      <c r="G7">
        <v>5</v>
      </c>
      <c r="H7" s="12"/>
      <c r="I7">
        <v>50</v>
      </c>
      <c r="J7">
        <v>25</v>
      </c>
      <c r="L7" s="12" t="s">
        <v>61</v>
      </c>
      <c r="O7" t="s">
        <v>51</v>
      </c>
      <c r="T7" t="s">
        <v>83</v>
      </c>
      <c r="V7" s="20" t="s">
        <v>82</v>
      </c>
      <c r="AC7" s="12" t="s">
        <v>84</v>
      </c>
      <c r="AD7" s="12" t="s">
        <v>71</v>
      </c>
      <c r="AF7" s="20" t="s">
        <v>70</v>
      </c>
      <c r="AM7" s="12" t="s">
        <v>88</v>
      </c>
    </row>
    <row r="8" spans="1:40" ht="15">
      <c r="A8">
        <v>10</v>
      </c>
      <c r="B8" t="s">
        <v>47</v>
      </c>
      <c r="C8">
        <v>3</v>
      </c>
      <c r="D8" s="10" t="s">
        <v>50</v>
      </c>
      <c r="G8">
        <v>5</v>
      </c>
      <c r="H8" s="12"/>
      <c r="I8">
        <v>50</v>
      </c>
      <c r="J8">
        <v>60</v>
      </c>
      <c r="L8" s="12" t="s">
        <v>61</v>
      </c>
      <c r="O8" t="s">
        <v>51</v>
      </c>
      <c r="T8" t="str">
        <f>T7</f>
        <v>Detektor in CR-Tasche</v>
      </c>
      <c r="V8" s="20" t="s">
        <v>82</v>
      </c>
      <c r="AC8" s="12" t="s">
        <v>84</v>
      </c>
      <c r="AD8" s="12" t="s">
        <v>71</v>
      </c>
      <c r="AF8" s="20" t="s">
        <v>70</v>
      </c>
      <c r="AM8" s="12" t="s">
        <v>90</v>
      </c>
      <c r="AN8" s="12" t="s">
        <v>94</v>
      </c>
    </row>
    <row r="9" spans="1:40" ht="15">
      <c r="A9">
        <v>5</v>
      </c>
      <c r="B9" s="2" t="s">
        <v>58</v>
      </c>
      <c r="C9">
        <v>1</v>
      </c>
      <c r="D9" s="10" t="s">
        <v>67</v>
      </c>
      <c r="G9">
        <v>9</v>
      </c>
      <c r="H9" s="12">
        <v>16</v>
      </c>
      <c r="J9">
        <v>67</v>
      </c>
      <c r="L9" s="12"/>
      <c r="O9" t="s">
        <v>51</v>
      </c>
      <c r="T9" t="str">
        <f>T8</f>
        <v>Detektor in CR-Tasche</v>
      </c>
      <c r="V9" s="20" t="s">
        <v>82</v>
      </c>
      <c r="AC9" s="12" t="s">
        <v>84</v>
      </c>
      <c r="AD9" s="12" t="s">
        <v>71</v>
      </c>
      <c r="AF9" s="20" t="s">
        <v>70</v>
      </c>
      <c r="AM9" s="12" t="s">
        <v>89</v>
      </c>
      <c r="AN9" s="12" t="s">
        <v>91</v>
      </c>
    </row>
    <row r="10" spans="1:39" ht="15">
      <c r="A10">
        <v>2</v>
      </c>
      <c r="B10" s="2" t="s">
        <v>69</v>
      </c>
      <c r="C10">
        <v>5</v>
      </c>
      <c r="D10" s="10" t="s">
        <v>68</v>
      </c>
      <c r="G10">
        <v>8</v>
      </c>
      <c r="H10" s="12"/>
      <c r="J10">
        <v>60</v>
      </c>
      <c r="L10" s="12"/>
      <c r="O10" t="s">
        <v>51</v>
      </c>
      <c r="T10" t="str">
        <f>T9</f>
        <v>Detektor in CR-Tasche</v>
      </c>
      <c r="V10" s="20" t="s">
        <v>82</v>
      </c>
      <c r="AC10" s="12" t="s">
        <v>84</v>
      </c>
      <c r="AD10" s="12" t="s">
        <v>71</v>
      </c>
      <c r="AF10" s="20" t="s">
        <v>70</v>
      </c>
      <c r="AM10" s="12" t="s">
        <v>88</v>
      </c>
    </row>
    <row r="11" spans="2:30" ht="15">
      <c r="B11" s="2"/>
      <c r="D11" s="10"/>
      <c r="H11" s="12"/>
      <c r="L11" s="12"/>
      <c r="AC11" s="12"/>
      <c r="AD11" s="12"/>
    </row>
    <row r="12" spans="1:43" ht="15">
      <c r="A12" s="14">
        <f>IF(A7&lt;&gt;"",A7,"")</f>
        <v>8</v>
      </c>
      <c r="B12" s="14" t="str">
        <f>IF(B7&lt;&gt;"",B7,"")</f>
        <v>RG-58</v>
      </c>
      <c r="C12" s="14">
        <f>IF(C7&lt;&gt;"",C7,"")</f>
        <v>3</v>
      </c>
      <c r="D12" s="14" t="str">
        <f>IF(D7&lt;&gt;"",CONCATENATE("ILIMA-Detektor2",MID(D7,16,10),""))</f>
        <v>ILIMA-Detektor2</v>
      </c>
      <c r="F12" s="14">
        <f>IF(F7&lt;&gt;"",F7,"")</f>
      </c>
      <c r="G12" s="14">
        <f>IF(G7&lt;&gt;"",G7,"")</f>
        <v>5</v>
      </c>
      <c r="H12" s="14">
        <f>IF(H7&lt;&gt;"",H7,"")</f>
      </c>
      <c r="I12" s="14">
        <f>IF(I7&lt;&gt;"",I7,"")</f>
        <v>50</v>
      </c>
      <c r="J12" s="14">
        <f aca="true" t="shared" si="0" ref="J12:AQ12">IF(J7&lt;&gt;"",J7,"")</f>
        <v>25</v>
      </c>
      <c r="K12" s="14">
        <f t="shared" si="0"/>
      </c>
      <c r="L12" s="15" t="str">
        <f t="shared" si="0"/>
        <v>0,15 kWh/m</v>
      </c>
      <c r="M12" s="14">
        <f t="shared" si="0"/>
      </c>
      <c r="N12" s="14">
        <f t="shared" si="0"/>
      </c>
      <c r="O12" t="s">
        <v>51</v>
      </c>
      <c r="P12" s="14">
        <f t="shared" si="0"/>
      </c>
      <c r="Q12" s="14">
        <f t="shared" si="0"/>
      </c>
      <c r="R12" s="14">
        <f t="shared" si="0"/>
      </c>
      <c r="S12" s="14">
        <f t="shared" si="0"/>
      </c>
      <c r="T12" t="s">
        <v>83</v>
      </c>
      <c r="V12" s="20" t="s">
        <v>82</v>
      </c>
      <c r="W12" s="14">
        <f t="shared" si="0"/>
      </c>
      <c r="X12" s="14">
        <f t="shared" si="0"/>
      </c>
      <c r="Y12" s="14">
        <f t="shared" si="0"/>
      </c>
      <c r="Z12" s="14"/>
      <c r="AA12" s="14"/>
      <c r="AB12" s="14"/>
      <c r="AC12" s="12" t="s">
        <v>85</v>
      </c>
      <c r="AD12" s="12" t="s">
        <v>71</v>
      </c>
      <c r="AE12" s="14">
        <f t="shared" si="0"/>
      </c>
      <c r="AF12" s="20" t="s">
        <v>72</v>
      </c>
      <c r="AG12" s="14">
        <f t="shared" si="0"/>
      </c>
      <c r="AH12" s="14">
        <f t="shared" si="0"/>
      </c>
      <c r="AI12" s="14">
        <f t="shared" si="0"/>
      </c>
      <c r="AJ12" s="14">
        <f t="shared" si="0"/>
      </c>
      <c r="AK12" s="14">
        <f t="shared" si="0"/>
      </c>
      <c r="AL12" s="14">
        <f t="shared" si="0"/>
      </c>
      <c r="AM12" s="15" t="str">
        <f t="shared" si="0"/>
        <v>5V</v>
      </c>
      <c r="AN12" s="15">
        <f t="shared" si="0"/>
      </c>
      <c r="AO12" s="14">
        <f t="shared" si="0"/>
      </c>
      <c r="AP12" s="14">
        <f t="shared" si="0"/>
      </c>
      <c r="AQ12" s="14">
        <f t="shared" si="0"/>
      </c>
    </row>
    <row r="13" spans="1:43" ht="15">
      <c r="A13" s="14">
        <f>IF(A8&lt;&gt;"",A8,"")</f>
        <v>10</v>
      </c>
      <c r="B13" s="14" t="str">
        <f>IF(B8&lt;&gt;"",B8,"")</f>
        <v>10kV RG58</v>
      </c>
      <c r="C13" s="14">
        <f>IF(C8&lt;&gt;"",C8,"")</f>
        <v>3</v>
      </c>
      <c r="D13" s="14" t="str">
        <f>IF(D8&lt;&gt;"",CONCATENATE("ILIMA-Detektor2",MID(D8,16,10),""))</f>
        <v>ILIMA-Detektor2</v>
      </c>
      <c r="F13" s="14">
        <f>IF(F8&lt;&gt;"",F8,"")</f>
      </c>
      <c r="G13" s="14">
        <f>IF(G8&lt;&gt;"",G8,"")</f>
        <v>5</v>
      </c>
      <c r="H13" s="14">
        <f>IF(H8&lt;&gt;"",H8,"")</f>
      </c>
      <c r="I13" s="14">
        <f>IF(I8&lt;&gt;"",I8,"")</f>
        <v>50</v>
      </c>
      <c r="J13" s="14">
        <f aca="true" t="shared" si="1" ref="J13:AQ13">IF(J8&lt;&gt;"",J8,"")</f>
        <v>60</v>
      </c>
      <c r="K13" s="14">
        <f t="shared" si="1"/>
      </c>
      <c r="L13" s="15" t="str">
        <f t="shared" si="1"/>
        <v>0,15 kWh/m</v>
      </c>
      <c r="M13" s="14">
        <f t="shared" si="1"/>
      </c>
      <c r="N13" s="14">
        <f t="shared" si="1"/>
      </c>
      <c r="O13" t="s">
        <v>51</v>
      </c>
      <c r="P13" s="14">
        <f t="shared" si="1"/>
      </c>
      <c r="Q13" s="14">
        <f t="shared" si="1"/>
      </c>
      <c r="R13" s="14">
        <f t="shared" si="1"/>
      </c>
      <c r="S13" s="14">
        <f t="shared" si="1"/>
      </c>
      <c r="T13" t="str">
        <f>T12</f>
        <v>Detektor in CR-Tasche</v>
      </c>
      <c r="V13" s="20" t="s">
        <v>82</v>
      </c>
      <c r="W13" s="14">
        <f t="shared" si="1"/>
      </c>
      <c r="X13" s="14">
        <f t="shared" si="1"/>
      </c>
      <c r="Y13" s="14">
        <f t="shared" si="1"/>
      </c>
      <c r="Z13" s="14"/>
      <c r="AA13" s="14"/>
      <c r="AB13" s="14"/>
      <c r="AC13" s="12" t="s">
        <v>85</v>
      </c>
      <c r="AD13" s="12" t="s">
        <v>71</v>
      </c>
      <c r="AE13" s="14">
        <f t="shared" si="1"/>
      </c>
      <c r="AF13" s="20" t="s">
        <v>72</v>
      </c>
      <c r="AG13" s="14">
        <f t="shared" si="1"/>
      </c>
      <c r="AH13" s="14">
        <f t="shared" si="1"/>
      </c>
      <c r="AI13" s="14">
        <f t="shared" si="1"/>
      </c>
      <c r="AJ13" s="14">
        <f t="shared" si="1"/>
      </c>
      <c r="AK13" s="14">
        <f t="shared" si="1"/>
      </c>
      <c r="AL13" s="14">
        <f t="shared" si="1"/>
      </c>
      <c r="AM13" s="15" t="str">
        <f t="shared" si="1"/>
        <v>10kV DC</v>
      </c>
      <c r="AN13" s="15" t="str">
        <f t="shared" si="1"/>
        <v>0.5 mA</v>
      </c>
      <c r="AO13" s="14">
        <f t="shared" si="1"/>
      </c>
      <c r="AP13" s="14">
        <f t="shared" si="1"/>
      </c>
      <c r="AQ13" s="14">
        <f t="shared" si="1"/>
      </c>
    </row>
    <row r="14" spans="1:43" ht="15">
      <c r="A14" s="14">
        <f>IF(A9&lt;&gt;"",A9,"")</f>
        <v>5</v>
      </c>
      <c r="B14" s="14" t="str">
        <f>IF(B9&lt;&gt;"",B9,"")</f>
        <v>Leitung 3x1.5mm, 230V</v>
      </c>
      <c r="C14" s="14">
        <f>IF(C9&lt;&gt;"",C9,"")</f>
        <v>1</v>
      </c>
      <c r="D14" s="14" t="str">
        <f>IF(D9&lt;&gt;"",CONCATENATE("ILIMA-Detektor2",MID(D9,16,10),""))</f>
        <v>ILIMA-Detektor2-Messnetz</v>
      </c>
      <c r="F14" s="14">
        <f aca="true" t="shared" si="2" ref="F14:I15">IF(F9&lt;&gt;"",F9,"")</f>
      </c>
      <c r="G14" s="14">
        <f t="shared" si="2"/>
        <v>9</v>
      </c>
      <c r="H14" s="14">
        <f t="shared" si="2"/>
        <v>16</v>
      </c>
      <c r="I14" s="14">
        <f t="shared" si="2"/>
      </c>
      <c r="J14" s="14">
        <f>IF(J9&lt;&gt;"",J9,"")</f>
        <v>67</v>
      </c>
      <c r="K14" s="14">
        <f>IF(K9&lt;&gt;"",K9,"")</f>
      </c>
      <c r="L14" s="14">
        <f>IF(L9&lt;&gt;"",L9,"")</f>
      </c>
      <c r="M14" s="14">
        <f>IF(M9&lt;&gt;"",M9,"")</f>
      </c>
      <c r="N14" s="14">
        <f>IF(N9&lt;&gt;"",N9,"")</f>
      </c>
      <c r="O14" t="s">
        <v>51</v>
      </c>
      <c r="P14" s="14">
        <f>IF(P9&lt;&gt;"",P9,"")</f>
      </c>
      <c r="Q14" s="14">
        <f>IF(Q9&lt;&gt;"",Q9,"")</f>
      </c>
      <c r="R14" s="14">
        <f>IF(R9&lt;&gt;"",R9,"")</f>
      </c>
      <c r="S14" s="14">
        <f>IF(S9&lt;&gt;"",S9,"")</f>
      </c>
      <c r="T14" t="str">
        <f>T13</f>
        <v>Detektor in CR-Tasche</v>
      </c>
      <c r="V14" s="20" t="s">
        <v>82</v>
      </c>
      <c r="W14" s="14">
        <f>IF(W9&lt;&gt;"",W9,"")</f>
      </c>
      <c r="X14" s="14">
        <f>IF(X9&lt;&gt;"",X9,"")</f>
      </c>
      <c r="Y14" s="14">
        <f>IF(Y9&lt;&gt;"",Y9,"")</f>
      </c>
      <c r="Z14" s="14"/>
      <c r="AA14" s="14"/>
      <c r="AB14" s="14"/>
      <c r="AC14" s="12" t="s">
        <v>85</v>
      </c>
      <c r="AD14" s="12" t="s">
        <v>71</v>
      </c>
      <c r="AE14" s="14">
        <f>IF(AE9&lt;&gt;"",AE9,"")</f>
      </c>
      <c r="AF14" s="20" t="s">
        <v>72</v>
      </c>
      <c r="AG14" s="14">
        <f aca="true" t="shared" si="3" ref="AG14:AQ14">IF(AG9&lt;&gt;"",AG9,"")</f>
      </c>
      <c r="AH14" s="14">
        <f t="shared" si="3"/>
      </c>
      <c r="AI14" s="14">
        <f t="shared" si="3"/>
      </c>
      <c r="AJ14" s="14">
        <f t="shared" si="3"/>
      </c>
      <c r="AK14" s="14">
        <f t="shared" si="3"/>
      </c>
      <c r="AL14" s="14">
        <f t="shared" si="3"/>
      </c>
      <c r="AM14" s="15" t="str">
        <f t="shared" si="3"/>
        <v>230V</v>
      </c>
      <c r="AN14" s="15" t="str">
        <f t="shared" si="3"/>
        <v>16A</v>
      </c>
      <c r="AO14" s="14">
        <f t="shared" si="3"/>
      </c>
      <c r="AP14" s="14">
        <f t="shared" si="3"/>
      </c>
      <c r="AQ14" s="14">
        <f t="shared" si="3"/>
      </c>
    </row>
    <row r="15" spans="1:43" ht="15">
      <c r="A15" s="14">
        <f>IF(A10&lt;&gt;"",A10,"")</f>
        <v>2</v>
      </c>
      <c r="B15" s="14" t="str">
        <f>IF(B10&lt;&gt;"",B10,"")</f>
        <v>Profibus Interface Kabel</v>
      </c>
      <c r="C15" s="14">
        <f>IF(C10&lt;&gt;"",C10,"")</f>
        <v>5</v>
      </c>
      <c r="D15" s="14" t="str">
        <f>IF(D10&lt;&gt;"",CONCATENATE("ILIMA-Detektor2",MID(D10,16,10),""))</f>
        <v>ILIMA-Detektor2-Vakuum</v>
      </c>
      <c r="F15" s="14">
        <f t="shared" si="2"/>
      </c>
      <c r="G15" s="14">
        <f t="shared" si="2"/>
        <v>8</v>
      </c>
      <c r="H15" s="14">
        <f t="shared" si="2"/>
      </c>
      <c r="I15" s="14">
        <f t="shared" si="2"/>
      </c>
      <c r="J15" s="14">
        <f>IF(J10&lt;&gt;"",J10,"")</f>
        <v>60</v>
      </c>
      <c r="K15" s="14">
        <f aca="true" t="shared" si="4" ref="K15:AQ15">IF(K11&lt;&gt;"",K11,"")</f>
      </c>
      <c r="L15" s="14">
        <f t="shared" si="4"/>
      </c>
      <c r="M15" s="14">
        <f t="shared" si="4"/>
      </c>
      <c r="N15" s="14">
        <f t="shared" si="4"/>
      </c>
      <c r="O15" t="s">
        <v>51</v>
      </c>
      <c r="P15" s="14">
        <f t="shared" si="4"/>
      </c>
      <c r="Q15" s="14">
        <f t="shared" si="4"/>
      </c>
      <c r="R15" s="14">
        <f t="shared" si="4"/>
      </c>
      <c r="S15" s="14">
        <f t="shared" si="4"/>
      </c>
      <c r="T15" t="str">
        <f>T14</f>
        <v>Detektor in CR-Tasche</v>
      </c>
      <c r="V15" s="20" t="s">
        <v>82</v>
      </c>
      <c r="W15" s="14">
        <f t="shared" si="4"/>
      </c>
      <c r="X15" s="14">
        <f t="shared" si="4"/>
      </c>
      <c r="Y15" s="14">
        <f t="shared" si="4"/>
      </c>
      <c r="Z15" s="14"/>
      <c r="AA15" s="14"/>
      <c r="AB15" s="14"/>
      <c r="AC15" s="12" t="s">
        <v>85</v>
      </c>
      <c r="AD15" s="12" t="s">
        <v>71</v>
      </c>
      <c r="AE15" s="14">
        <f>IF(AE10&lt;&gt;"",AE10,"")</f>
      </c>
      <c r="AF15" s="20" t="s">
        <v>72</v>
      </c>
      <c r="AG15" s="14">
        <f t="shared" si="4"/>
      </c>
      <c r="AH15" s="14">
        <f t="shared" si="4"/>
      </c>
      <c r="AI15" s="14">
        <f t="shared" si="4"/>
      </c>
      <c r="AJ15" s="14">
        <f t="shared" si="4"/>
      </c>
      <c r="AK15" s="14">
        <f t="shared" si="4"/>
      </c>
      <c r="AL15" s="14">
        <f t="shared" si="4"/>
      </c>
      <c r="AM15" s="15" t="str">
        <f>IF(AM10&lt;&gt;"",AM10,"")</f>
        <v>5V</v>
      </c>
      <c r="AN15" s="15">
        <f>IF(AN10&lt;&gt;"",AN10,"")</f>
      </c>
      <c r="AO15" s="14">
        <f t="shared" si="4"/>
      </c>
      <c r="AP15" s="14">
        <f t="shared" si="4"/>
      </c>
      <c r="AQ15" s="14">
        <f t="shared" si="4"/>
      </c>
    </row>
    <row r="16" spans="4:30" ht="15">
      <c r="D16" s="10"/>
      <c r="H16" s="12"/>
      <c r="AD16" s="12"/>
    </row>
    <row r="17" spans="1:41" ht="15">
      <c r="A17">
        <v>4</v>
      </c>
      <c r="B17" s="26" t="s">
        <v>95</v>
      </c>
      <c r="C17">
        <v>3</v>
      </c>
      <c r="D17" s="10" t="s">
        <v>54</v>
      </c>
      <c r="F17" s="12" t="s">
        <v>64</v>
      </c>
      <c r="G17" s="27">
        <v>14.6</v>
      </c>
      <c r="H17" s="12"/>
      <c r="I17">
        <v>50</v>
      </c>
      <c r="J17" s="12">
        <v>150</v>
      </c>
      <c r="O17" t="s">
        <v>51</v>
      </c>
      <c r="T17" t="s">
        <v>59</v>
      </c>
      <c r="V17" s="20" t="s">
        <v>82</v>
      </c>
      <c r="AC17" s="12" t="s">
        <v>86</v>
      </c>
      <c r="AD17" s="12" t="s">
        <v>71</v>
      </c>
      <c r="AF17" s="20" t="s">
        <v>70</v>
      </c>
      <c r="AM17" s="12" t="s">
        <v>88</v>
      </c>
      <c r="AN17" s="12"/>
      <c r="AO17" s="12"/>
    </row>
    <row r="18" spans="1:41" ht="15">
      <c r="A18">
        <v>1</v>
      </c>
      <c r="B18" s="16" t="s">
        <v>96</v>
      </c>
      <c r="C18">
        <v>1</v>
      </c>
      <c r="D18" s="10" t="s">
        <v>52</v>
      </c>
      <c r="G18" s="26">
        <v>8</v>
      </c>
      <c r="H18" s="17">
        <v>10</v>
      </c>
      <c r="J18">
        <v>60</v>
      </c>
      <c r="O18" t="s">
        <v>51</v>
      </c>
      <c r="T18" t="s">
        <v>59</v>
      </c>
      <c r="V18" s="20" t="s">
        <v>82</v>
      </c>
      <c r="AC18" s="12" t="s">
        <v>86</v>
      </c>
      <c r="AD18" s="12" t="s">
        <v>71</v>
      </c>
      <c r="AF18" s="20" t="s">
        <v>70</v>
      </c>
      <c r="AM18" s="12"/>
      <c r="AN18" s="12" t="s">
        <v>92</v>
      </c>
      <c r="AO18" s="12"/>
    </row>
    <row r="19" spans="1:41" ht="15">
      <c r="A19">
        <v>20</v>
      </c>
      <c r="B19" t="s">
        <v>47</v>
      </c>
      <c r="C19">
        <v>3</v>
      </c>
      <c r="D19" s="10" t="s">
        <v>53</v>
      </c>
      <c r="G19">
        <v>5</v>
      </c>
      <c r="H19" s="12"/>
      <c r="I19">
        <v>50</v>
      </c>
      <c r="O19" t="s">
        <v>51</v>
      </c>
      <c r="T19" t="s">
        <v>59</v>
      </c>
      <c r="V19" s="20" t="s">
        <v>82</v>
      </c>
      <c r="AC19" s="12" t="s">
        <v>86</v>
      </c>
      <c r="AD19" s="12" t="s">
        <v>71</v>
      </c>
      <c r="AF19" s="20" t="s">
        <v>70</v>
      </c>
      <c r="AM19" s="12" t="s">
        <v>90</v>
      </c>
      <c r="AN19" s="12" t="s">
        <v>94</v>
      </c>
      <c r="AO19" s="12"/>
    </row>
    <row r="20" spans="1:41" ht="15">
      <c r="A20">
        <v>2</v>
      </c>
      <c r="B20" t="s">
        <v>46</v>
      </c>
      <c r="C20">
        <v>3</v>
      </c>
      <c r="D20" s="10" t="s">
        <v>55</v>
      </c>
      <c r="H20" s="12"/>
      <c r="I20">
        <v>50</v>
      </c>
      <c r="O20" t="s">
        <v>51</v>
      </c>
      <c r="T20" t="s">
        <v>59</v>
      </c>
      <c r="V20" s="20" t="s">
        <v>82</v>
      </c>
      <c r="AC20" s="12" t="s">
        <v>86</v>
      </c>
      <c r="AD20" s="12" t="s">
        <v>71</v>
      </c>
      <c r="AF20" s="20" t="s">
        <v>70</v>
      </c>
      <c r="AM20" s="12" t="s">
        <v>88</v>
      </c>
      <c r="AN20" s="12"/>
      <c r="AO20" s="12"/>
    </row>
    <row r="21" spans="1:41" ht="15">
      <c r="A21">
        <v>5</v>
      </c>
      <c r="B21" s="2" t="s">
        <v>69</v>
      </c>
      <c r="C21">
        <v>5</v>
      </c>
      <c r="D21" s="10" t="s">
        <v>65</v>
      </c>
      <c r="G21">
        <v>8</v>
      </c>
      <c r="H21" s="12"/>
      <c r="J21">
        <f>6*G21</f>
        <v>48</v>
      </c>
      <c r="O21" t="s">
        <v>51</v>
      </c>
      <c r="T21" t="s">
        <v>59</v>
      </c>
      <c r="V21" s="20" t="s">
        <v>82</v>
      </c>
      <c r="AC21" s="12" t="s">
        <v>86</v>
      </c>
      <c r="AD21" s="12" t="s">
        <v>71</v>
      </c>
      <c r="AF21" s="20" t="s">
        <v>70</v>
      </c>
      <c r="AM21" s="12" t="s">
        <v>88</v>
      </c>
      <c r="AN21" s="12"/>
      <c r="AO21" s="12"/>
    </row>
    <row r="22" spans="1:41" ht="15">
      <c r="A22">
        <v>2</v>
      </c>
      <c r="B22" s="2" t="s">
        <v>58</v>
      </c>
      <c r="C22">
        <v>1</v>
      </c>
      <c r="D22" s="10" t="s">
        <v>66</v>
      </c>
      <c r="H22" s="12">
        <v>16</v>
      </c>
      <c r="O22" t="s">
        <v>51</v>
      </c>
      <c r="T22" t="s">
        <v>59</v>
      </c>
      <c r="V22" s="20" t="s">
        <v>82</v>
      </c>
      <c r="AC22" s="12" t="s">
        <v>86</v>
      </c>
      <c r="AD22" s="12" t="s">
        <v>71</v>
      </c>
      <c r="AF22" s="20" t="s">
        <v>70</v>
      </c>
      <c r="AM22" s="12" t="s">
        <v>93</v>
      </c>
      <c r="AN22" s="12" t="s">
        <v>91</v>
      </c>
      <c r="AO22" s="12"/>
    </row>
    <row r="23" spans="4:41" ht="15">
      <c r="D23" s="10"/>
      <c r="H23" s="12"/>
      <c r="AD23" s="12"/>
      <c r="AM23" s="12"/>
      <c r="AN23" s="12"/>
      <c r="AO23" s="12"/>
    </row>
    <row r="24" spans="1:41" ht="15">
      <c r="A24" s="14">
        <f>IF(A17&lt;&gt;"",A17,"")</f>
        <v>4</v>
      </c>
      <c r="B24" s="14" t="str">
        <f aca="true" t="shared" si="5" ref="B24:C27">IF(B17&lt;&gt;"",B17,"")</f>
        <v>RG 213 oder Ecoflex 15</v>
      </c>
      <c r="C24" s="14">
        <f t="shared" si="5"/>
        <v>3</v>
      </c>
      <c r="D24" s="14" t="str">
        <f>IF(D17&lt;&gt;"",CONCATENATE("ILIMA-TOF2",MID(D17,11,11),""))</f>
        <v>ILIMA-TOF2-Signal</v>
      </c>
      <c r="F24" s="15" t="str">
        <f aca="true" t="shared" si="6" ref="E24:J27">IF(F17&lt;&gt;"",F17,"")</f>
        <v>max. 10</v>
      </c>
      <c r="G24" s="15">
        <f t="shared" si="6"/>
        <v>14.6</v>
      </c>
      <c r="H24" s="15">
        <f t="shared" si="6"/>
      </c>
      <c r="I24" s="14">
        <f t="shared" si="6"/>
        <v>50</v>
      </c>
      <c r="J24" s="15">
        <f t="shared" si="6"/>
        <v>150</v>
      </c>
      <c r="O24" t="s">
        <v>51</v>
      </c>
      <c r="T24" t="s">
        <v>60</v>
      </c>
      <c r="V24" s="20" t="s">
        <v>82</v>
      </c>
      <c r="AC24" s="12" t="s">
        <v>87</v>
      </c>
      <c r="AD24" s="12" t="s">
        <v>71</v>
      </c>
      <c r="AF24" s="20" t="s">
        <v>72</v>
      </c>
      <c r="AM24" s="15" t="str">
        <f>IF(AM17&lt;&gt;"",AM17,"")</f>
        <v>5V</v>
      </c>
      <c r="AN24" s="15">
        <f aca="true" t="shared" si="7" ref="AN24:AN29">IF(AN17&lt;&gt;"",AN17,"")</f>
      </c>
      <c r="AO24" s="12"/>
    </row>
    <row r="25" spans="1:41" ht="15">
      <c r="A25" s="14">
        <f>IF(A18&lt;&gt;"",A18,"")</f>
        <v>1</v>
      </c>
      <c r="B25" s="14" t="str">
        <f t="shared" si="5"/>
        <v>10 A, DC</v>
      </c>
      <c r="C25" s="14">
        <f t="shared" si="5"/>
        <v>1</v>
      </c>
      <c r="D25" s="14" t="str">
        <f>IF(D18&lt;&gt;"",CONCATENATE("ILIMA-TOF2",MID(D18,11,11),""))</f>
        <v>ILIMA-TOF2-Magnet</v>
      </c>
      <c r="F25" s="14">
        <f t="shared" si="6"/>
      </c>
      <c r="G25" s="14">
        <f t="shared" si="6"/>
        <v>8</v>
      </c>
      <c r="H25" s="15">
        <f t="shared" si="6"/>
        <v>10</v>
      </c>
      <c r="I25" s="14">
        <f t="shared" si="6"/>
      </c>
      <c r="J25" s="15">
        <f>IF(J18&lt;&gt;"",J18,"")</f>
        <v>60</v>
      </c>
      <c r="O25" t="s">
        <v>51</v>
      </c>
      <c r="T25" t="s">
        <v>60</v>
      </c>
      <c r="V25" s="20" t="s">
        <v>82</v>
      </c>
      <c r="AC25" s="12" t="s">
        <v>87</v>
      </c>
      <c r="AD25" s="12" t="s">
        <v>71</v>
      </c>
      <c r="AF25" s="20" t="s">
        <v>72</v>
      </c>
      <c r="AM25" s="15">
        <f>IF(AM18&lt;&gt;"",AM18,"")</f>
      </c>
      <c r="AN25" s="15" t="str">
        <f t="shared" si="7"/>
        <v>10A</v>
      </c>
      <c r="AO25" s="12"/>
    </row>
    <row r="26" spans="1:41" ht="15">
      <c r="A26" s="14">
        <f>IF(A19&lt;&gt;"",A19,"")</f>
        <v>20</v>
      </c>
      <c r="B26" s="14" t="str">
        <f t="shared" si="5"/>
        <v>10kV RG58</v>
      </c>
      <c r="C26" s="14">
        <f t="shared" si="5"/>
        <v>3</v>
      </c>
      <c r="D26" s="14" t="str">
        <f>IF(D19&lt;&gt;"",CONCATENATE("ILIMA-TOF2",MID(D19,11,11),""))</f>
        <v>ILIMA-TOF2-HV</v>
      </c>
      <c r="F26" s="14">
        <f t="shared" si="6"/>
      </c>
      <c r="G26" s="14">
        <f t="shared" si="6"/>
        <v>5</v>
      </c>
      <c r="H26" s="15">
        <f>IF(H19&lt;&gt;"",H19,"")</f>
      </c>
      <c r="I26" s="14">
        <f t="shared" si="6"/>
        <v>50</v>
      </c>
      <c r="J26" s="15">
        <f>IF(J19&lt;&gt;"",J19,"")</f>
      </c>
      <c r="O26" t="s">
        <v>51</v>
      </c>
      <c r="T26" t="s">
        <v>60</v>
      </c>
      <c r="V26" s="20" t="s">
        <v>82</v>
      </c>
      <c r="AC26" s="12" t="s">
        <v>87</v>
      </c>
      <c r="AD26" s="12" t="s">
        <v>71</v>
      </c>
      <c r="AF26" s="20" t="s">
        <v>72</v>
      </c>
      <c r="AM26" s="15" t="str">
        <f>IF(AM19&lt;&gt;"",AM19,"")</f>
        <v>10kV DC</v>
      </c>
      <c r="AN26" s="15" t="str">
        <f t="shared" si="7"/>
        <v>0.5 mA</v>
      </c>
      <c r="AO26" s="12"/>
    </row>
    <row r="27" spans="1:41" ht="15">
      <c r="A27" s="14">
        <f>IF(A20&lt;&gt;"",A20,"")</f>
        <v>2</v>
      </c>
      <c r="B27" s="14" t="str">
        <f t="shared" si="5"/>
        <v>RG-58</v>
      </c>
      <c r="C27" s="14">
        <f t="shared" si="5"/>
        <v>3</v>
      </c>
      <c r="D27" s="14" t="str">
        <f>IF(D20&lt;&gt;"",CONCATENATE("ILIMA-TOF2",MID(D20,11,11),""))</f>
        <v>ILIMA-TOF2-Aux.Signal</v>
      </c>
      <c r="F27" s="14">
        <f t="shared" si="6"/>
      </c>
      <c r="G27" s="14">
        <f t="shared" si="6"/>
      </c>
      <c r="H27" s="15">
        <f>IF(H20&lt;&gt;"",H20,"")</f>
      </c>
      <c r="I27" s="14">
        <f t="shared" si="6"/>
        <v>50</v>
      </c>
      <c r="J27" s="15">
        <f>IF(J20&lt;&gt;"",J20,"")</f>
      </c>
      <c r="O27" t="s">
        <v>51</v>
      </c>
      <c r="T27" t="s">
        <v>60</v>
      </c>
      <c r="V27" s="20" t="s">
        <v>82</v>
      </c>
      <c r="AC27" s="12" t="s">
        <v>87</v>
      </c>
      <c r="AD27" s="12" t="s">
        <v>71</v>
      </c>
      <c r="AF27" s="20" t="s">
        <v>72</v>
      </c>
      <c r="AM27" s="15" t="str">
        <f>IF(AM20&lt;&gt;"",AM20,"")</f>
        <v>5V</v>
      </c>
      <c r="AN27" s="15">
        <f t="shared" si="7"/>
      </c>
      <c r="AO27" s="12"/>
    </row>
    <row r="28" spans="1:41" ht="15">
      <c r="A28" s="14">
        <f>IF(A21&lt;&gt;"",A21,"")</f>
        <v>5</v>
      </c>
      <c r="B28" s="14" t="str">
        <f aca="true" t="shared" si="8" ref="B28:J29">IF(B21&lt;&gt;"",B21,"")</f>
        <v>Profibus Interface Kabel</v>
      </c>
      <c r="C28" s="14">
        <f t="shared" si="8"/>
        <v>5</v>
      </c>
      <c r="D28" s="14" t="str">
        <f>IF(D21&lt;&gt;"",CONCATENATE("ILIMA-TOF2",MID(D21,11,11),""))</f>
        <v>ILIMA-TOF2-Vakuum</v>
      </c>
      <c r="F28" s="14">
        <f t="shared" si="8"/>
      </c>
      <c r="G28" s="14">
        <f t="shared" si="8"/>
        <v>8</v>
      </c>
      <c r="H28" s="15">
        <f t="shared" si="8"/>
      </c>
      <c r="I28" s="14">
        <f t="shared" si="8"/>
      </c>
      <c r="J28" s="15">
        <f t="shared" si="8"/>
        <v>48</v>
      </c>
      <c r="O28" t="s">
        <v>51</v>
      </c>
      <c r="T28" t="s">
        <v>60</v>
      </c>
      <c r="V28" s="20" t="s">
        <v>82</v>
      </c>
      <c r="AC28" s="12" t="s">
        <v>87</v>
      </c>
      <c r="AD28" s="12" t="s">
        <v>71</v>
      </c>
      <c r="AF28" s="20" t="s">
        <v>72</v>
      </c>
      <c r="AM28" s="15" t="str">
        <f>IF(AM21&lt;&gt;"",AM21,"")</f>
        <v>5V</v>
      </c>
      <c r="AN28" s="15">
        <f t="shared" si="7"/>
      </c>
      <c r="AO28" s="12"/>
    </row>
    <row r="29" spans="1:41" ht="15">
      <c r="A29" s="14">
        <f>IF(A22&lt;&gt;"",A22,"")</f>
        <v>2</v>
      </c>
      <c r="B29" s="14" t="str">
        <f t="shared" si="8"/>
        <v>Leitung 3x1.5mm, 230V</v>
      </c>
      <c r="C29" s="14">
        <f t="shared" si="8"/>
        <v>1</v>
      </c>
      <c r="D29" s="14" t="str">
        <f>IF(D22&lt;&gt;"",CONCATENATE("ILIMA-TOF2",MID(D22,11,11),""))</f>
        <v>ILIMA-TOF2-Messnetz</v>
      </c>
      <c r="F29" s="14">
        <f t="shared" si="8"/>
      </c>
      <c r="G29" s="14">
        <f t="shared" si="8"/>
      </c>
      <c r="H29" s="15">
        <f t="shared" si="8"/>
        <v>16</v>
      </c>
      <c r="I29" s="14">
        <f t="shared" si="8"/>
      </c>
      <c r="J29" s="15">
        <f t="shared" si="8"/>
      </c>
      <c r="O29" t="s">
        <v>51</v>
      </c>
      <c r="T29" t="s">
        <v>60</v>
      </c>
      <c r="V29" s="20" t="s">
        <v>82</v>
      </c>
      <c r="AC29" s="12" t="s">
        <v>87</v>
      </c>
      <c r="AD29" s="12" t="s">
        <v>71</v>
      </c>
      <c r="AF29" s="20" t="s">
        <v>72</v>
      </c>
      <c r="AM29" s="15" t="str">
        <f>IF(AM22&lt;&gt;"",AM22,"")</f>
        <v>230 V</v>
      </c>
      <c r="AN29" s="15" t="str">
        <f t="shared" si="7"/>
        <v>16A</v>
      </c>
      <c r="AO29" s="12"/>
    </row>
    <row r="30" spans="30:41" ht="15">
      <c r="AD30" s="12"/>
      <c r="AM30" s="12"/>
      <c r="AN30" s="12"/>
      <c r="AO30" s="12"/>
    </row>
    <row r="31" spans="1:41" ht="15">
      <c r="A31">
        <v>4</v>
      </c>
      <c r="B31" t="s">
        <v>74</v>
      </c>
      <c r="C31">
        <v>3</v>
      </c>
      <c r="D31" s="10" t="s">
        <v>56</v>
      </c>
      <c r="G31">
        <v>38</v>
      </c>
      <c r="I31">
        <v>50</v>
      </c>
      <c r="J31">
        <v>50</v>
      </c>
      <c r="O31" t="s">
        <v>51</v>
      </c>
      <c r="T31" t="s">
        <v>73</v>
      </c>
      <c r="V31" s="20" t="s">
        <v>82</v>
      </c>
      <c r="AD31" s="12" t="s">
        <v>71</v>
      </c>
      <c r="AF31" s="20" t="s">
        <v>70</v>
      </c>
      <c r="AM31" s="12"/>
      <c r="AN31" s="12"/>
      <c r="AO31" s="12"/>
    </row>
    <row r="32" spans="1:41" ht="15">
      <c r="A32">
        <v>4</v>
      </c>
      <c r="B32" s="2" t="s">
        <v>69</v>
      </c>
      <c r="C32">
        <v>5</v>
      </c>
      <c r="D32" s="10" t="s">
        <v>57</v>
      </c>
      <c r="G32">
        <v>8</v>
      </c>
      <c r="H32" s="12"/>
      <c r="J32">
        <f>6*G32</f>
        <v>48</v>
      </c>
      <c r="O32" t="s">
        <v>51</v>
      </c>
      <c r="T32" t="s">
        <v>73</v>
      </c>
      <c r="V32" s="20" t="s">
        <v>82</v>
      </c>
      <c r="AD32" s="12" t="s">
        <v>71</v>
      </c>
      <c r="AF32" s="20" t="s">
        <v>70</v>
      </c>
      <c r="AM32" s="12"/>
      <c r="AN32" s="12"/>
      <c r="AO32" s="12"/>
    </row>
    <row r="33" ht="15">
      <c r="D33" s="10"/>
    </row>
  </sheetData>
  <sheetProtection/>
  <printOptions gridLines="1"/>
  <pageMargins left="0.8" right="0.8" top="0.8" bottom="0.8" header="0.4921259845" footer="0.4921259845"/>
  <pageSetup horizontalDpi="600" verticalDpi="600" orientation="landscape" paperSize="8" r:id="rId1"/>
  <headerFooter alignWithMargins="0">
    <oddFooter>&amp;Cw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1007"/>
  <sheetViews>
    <sheetView workbookViewId="0" topLeftCell="A1">
      <selection activeCell="F7" sqref="F7:AV147"/>
    </sheetView>
  </sheetViews>
  <sheetFormatPr defaultColWidth="9.140625" defaultRowHeight="15"/>
  <cols>
    <col min="2" max="4" width="9.140625" style="2" customWidth="1"/>
    <col min="5" max="5" width="9.421875" style="2" customWidth="1"/>
    <col min="6" max="6" width="9.421875" style="0" customWidth="1"/>
    <col min="7" max="7" width="12.140625" style="0" customWidth="1"/>
    <col min="8" max="8" width="14.140625" style="0" customWidth="1"/>
    <col min="9" max="9" width="25.57421875" style="0" customWidth="1"/>
    <col min="10" max="10" width="11.8515625" style="0" customWidth="1"/>
  </cols>
  <sheetData>
    <row r="1" spans="2:48" ht="15">
      <c r="B1"/>
      <c r="C1"/>
      <c r="D1"/>
      <c r="E1"/>
      <c r="F1" t="s">
        <v>81</v>
      </c>
      <c r="G1">
        <v>1</v>
      </c>
      <c r="H1">
        <f>G1+1</f>
        <v>2</v>
      </c>
      <c r="I1">
        <f aca="true" t="shared" si="0" ref="I1:T1">H1+1</f>
        <v>3</v>
      </c>
      <c r="J1">
        <f t="shared" si="0"/>
        <v>4</v>
      </c>
      <c r="K1">
        <f t="shared" si="0"/>
        <v>5</v>
      </c>
      <c r="L1">
        <f t="shared" si="0"/>
        <v>6</v>
      </c>
      <c r="M1">
        <f t="shared" si="0"/>
        <v>7</v>
      </c>
      <c r="N1">
        <f t="shared" si="0"/>
        <v>8</v>
      </c>
      <c r="O1">
        <f t="shared" si="0"/>
        <v>9</v>
      </c>
      <c r="P1">
        <f t="shared" si="0"/>
        <v>10</v>
      </c>
      <c r="Q1">
        <f t="shared" si="0"/>
        <v>11</v>
      </c>
      <c r="R1">
        <f t="shared" si="0"/>
        <v>12</v>
      </c>
      <c r="S1">
        <f t="shared" si="0"/>
        <v>13</v>
      </c>
      <c r="T1">
        <f t="shared" si="0"/>
        <v>14</v>
      </c>
      <c r="U1">
        <f aca="true" t="shared" si="1" ref="U1:AF1">T1+1</f>
        <v>15</v>
      </c>
      <c r="V1">
        <f t="shared" si="1"/>
        <v>16</v>
      </c>
      <c r="W1">
        <f t="shared" si="1"/>
        <v>17</v>
      </c>
      <c r="X1">
        <f t="shared" si="1"/>
        <v>18</v>
      </c>
      <c r="Y1">
        <f t="shared" si="1"/>
        <v>19</v>
      </c>
      <c r="Z1">
        <f t="shared" si="1"/>
        <v>20</v>
      </c>
      <c r="AA1">
        <f t="shared" si="1"/>
        <v>21</v>
      </c>
      <c r="AB1">
        <f t="shared" si="1"/>
        <v>22</v>
      </c>
      <c r="AC1">
        <f t="shared" si="1"/>
        <v>23</v>
      </c>
      <c r="AD1">
        <f t="shared" si="1"/>
        <v>24</v>
      </c>
      <c r="AE1">
        <f t="shared" si="1"/>
        <v>25</v>
      </c>
      <c r="AF1">
        <f t="shared" si="1"/>
        <v>26</v>
      </c>
      <c r="AG1">
        <f aca="true" t="shared" si="2" ref="AG1:AN1">AF1+1</f>
        <v>27</v>
      </c>
      <c r="AH1">
        <f t="shared" si="2"/>
        <v>28</v>
      </c>
      <c r="AI1">
        <f t="shared" si="2"/>
        <v>29</v>
      </c>
      <c r="AJ1">
        <f t="shared" si="2"/>
        <v>30</v>
      </c>
      <c r="AK1">
        <f t="shared" si="2"/>
        <v>31</v>
      </c>
      <c r="AL1">
        <f t="shared" si="2"/>
        <v>32</v>
      </c>
      <c r="AM1">
        <f t="shared" si="2"/>
        <v>33</v>
      </c>
      <c r="AN1">
        <f t="shared" si="2"/>
        <v>34</v>
      </c>
      <c r="AO1">
        <f>AN1+1</f>
        <v>35</v>
      </c>
      <c r="AP1">
        <f>AO1+1</f>
        <v>36</v>
      </c>
      <c r="AQ1">
        <f>AP1+1</f>
        <v>37</v>
      </c>
      <c r="AR1">
        <f>AQ1+1</f>
        <v>38</v>
      </c>
      <c r="AS1">
        <f>AR1+1</f>
        <v>39</v>
      </c>
      <c r="AT1">
        <f>AS1+1</f>
        <v>40</v>
      </c>
      <c r="AU1">
        <f>AT1+1</f>
        <v>41</v>
      </c>
      <c r="AV1">
        <f>AU1+1</f>
        <v>42</v>
      </c>
    </row>
    <row r="2" spans="2:5" ht="15">
      <c r="B2"/>
      <c r="C2"/>
      <c r="D2"/>
      <c r="E2"/>
    </row>
    <row r="3" spans="2:5" ht="15">
      <c r="B3" s="19" t="s">
        <v>79</v>
      </c>
      <c r="C3"/>
      <c r="D3"/>
      <c r="E3"/>
    </row>
    <row r="4" spans="2:48" ht="15.75">
      <c r="B4" t="s">
        <v>80</v>
      </c>
      <c r="C4"/>
      <c r="D4"/>
      <c r="E4" s="6"/>
      <c r="F4" s="6"/>
      <c r="H4" s="6"/>
      <c r="I4" s="7"/>
      <c r="J4" s="7"/>
      <c r="K4" s="7"/>
      <c r="L4" s="9" t="s">
        <v>48</v>
      </c>
      <c r="M4" s="7"/>
      <c r="N4" s="6" t="s">
        <v>49</v>
      </c>
      <c r="O4" s="9" t="s">
        <v>48</v>
      </c>
      <c r="P4" s="7"/>
      <c r="Q4" s="7"/>
      <c r="R4" s="7"/>
      <c r="S4" s="7"/>
      <c r="T4" s="6"/>
      <c r="U4" s="7"/>
      <c r="V4" s="7"/>
      <c r="W4" s="7"/>
      <c r="X4" s="7"/>
      <c r="Y4" s="6"/>
      <c r="Z4" s="7"/>
      <c r="AA4" s="6"/>
      <c r="AB4" s="7"/>
      <c r="AC4" s="7"/>
      <c r="AD4" s="7"/>
      <c r="AE4" s="7"/>
      <c r="AF4" s="7"/>
      <c r="AG4" s="7"/>
      <c r="AH4" s="7"/>
      <c r="AI4" s="6"/>
      <c r="AJ4" s="7"/>
      <c r="AK4" s="6"/>
      <c r="AL4" s="7"/>
      <c r="AM4" s="7"/>
      <c r="AN4" s="7"/>
      <c r="AO4" s="7"/>
      <c r="AP4" s="7"/>
      <c r="AQ4" s="7"/>
      <c r="AR4" s="6"/>
      <c r="AS4" s="6"/>
      <c r="AT4" s="7"/>
      <c r="AU4" s="6"/>
      <c r="AV4" s="7"/>
    </row>
    <row r="5" spans="1:48" ht="15.75">
      <c r="A5" s="2"/>
      <c r="B5"/>
      <c r="C5"/>
      <c r="D5"/>
      <c r="E5" s="4"/>
      <c r="F5" s="4"/>
      <c r="G5" s="4"/>
      <c r="H5" s="5" t="s">
        <v>42</v>
      </c>
      <c r="I5" s="4"/>
      <c r="J5" s="4"/>
      <c r="K5" s="18" t="s">
        <v>63</v>
      </c>
      <c r="L5" s="5" t="s">
        <v>42</v>
      </c>
      <c r="M5" s="18" t="s">
        <v>62</v>
      </c>
      <c r="N5" s="6" t="s">
        <v>42</v>
      </c>
      <c r="O5" s="5" t="s">
        <v>42</v>
      </c>
      <c r="P5" s="4"/>
      <c r="Q5" s="4"/>
      <c r="R5" s="4"/>
      <c r="S5" s="4"/>
      <c r="T5" s="5" t="s">
        <v>42</v>
      </c>
      <c r="U5" s="4"/>
      <c r="V5" s="4"/>
      <c r="W5" s="4"/>
      <c r="X5" s="4"/>
      <c r="Y5" s="5" t="s">
        <v>42</v>
      </c>
      <c r="Z5" s="4"/>
      <c r="AA5" s="5" t="s">
        <v>42</v>
      </c>
      <c r="AB5" s="4"/>
      <c r="AC5" s="4"/>
      <c r="AD5" s="4"/>
      <c r="AE5" s="4"/>
      <c r="AF5" s="4"/>
      <c r="AG5" s="4"/>
      <c r="AH5" s="4"/>
      <c r="AI5" s="5" t="s">
        <v>42</v>
      </c>
      <c r="AJ5" s="4"/>
      <c r="AK5" s="5" t="s">
        <v>42</v>
      </c>
      <c r="AL5" s="4"/>
      <c r="AM5" s="4"/>
      <c r="AN5" s="4"/>
      <c r="AO5" s="4"/>
      <c r="AP5" s="4"/>
      <c r="AQ5" s="4"/>
      <c r="AR5" s="5" t="s">
        <v>42</v>
      </c>
      <c r="AS5" s="5" t="s">
        <v>42</v>
      </c>
      <c r="AT5" s="4"/>
      <c r="AU5" s="5" t="s">
        <v>42</v>
      </c>
      <c r="AV5" s="4"/>
    </row>
    <row r="6" spans="1:48" ht="15">
      <c r="A6" s="22"/>
      <c r="B6" s="24" t="s">
        <v>75</v>
      </c>
      <c r="C6" s="24" t="s">
        <v>77</v>
      </c>
      <c r="D6" s="24" t="s">
        <v>76</v>
      </c>
      <c r="E6" s="25" t="s">
        <v>0</v>
      </c>
      <c r="F6" s="1" t="s">
        <v>0</v>
      </c>
      <c r="G6" s="1" t="s">
        <v>1</v>
      </c>
      <c r="H6" s="3" t="s">
        <v>2</v>
      </c>
      <c r="I6" s="1" t="s">
        <v>3</v>
      </c>
      <c r="J6" s="1" t="s">
        <v>4</v>
      </c>
      <c r="K6" s="13" t="s">
        <v>5</v>
      </c>
      <c r="L6" s="3" t="s">
        <v>6</v>
      </c>
      <c r="M6" s="1" t="s">
        <v>7</v>
      </c>
      <c r="N6" s="1" t="s">
        <v>18</v>
      </c>
      <c r="O6" s="3" t="s">
        <v>8</v>
      </c>
      <c r="P6" s="1" t="s">
        <v>9</v>
      </c>
      <c r="Q6" s="13" t="s">
        <v>10</v>
      </c>
      <c r="R6" s="1" t="s">
        <v>11</v>
      </c>
      <c r="S6" s="1" t="s">
        <v>12</v>
      </c>
      <c r="T6" s="11" t="s">
        <v>13</v>
      </c>
      <c r="U6" s="1" t="s">
        <v>14</v>
      </c>
      <c r="V6" s="1" t="s">
        <v>15</v>
      </c>
      <c r="W6" s="1" t="s">
        <v>16</v>
      </c>
      <c r="X6" s="1" t="s">
        <v>17</v>
      </c>
      <c r="Y6" s="3" t="s">
        <v>19</v>
      </c>
      <c r="Z6" s="1" t="s">
        <v>20</v>
      </c>
      <c r="AA6" s="3" t="s">
        <v>21</v>
      </c>
      <c r="AB6" s="1" t="s">
        <v>22</v>
      </c>
      <c r="AC6" s="1" t="s">
        <v>23</v>
      </c>
      <c r="AD6" s="1" t="s">
        <v>24</v>
      </c>
      <c r="AE6" s="1" t="s">
        <v>25</v>
      </c>
      <c r="AF6" s="1" t="s">
        <v>26</v>
      </c>
      <c r="AG6" s="1" t="s">
        <v>41</v>
      </c>
      <c r="AH6" s="1" t="s">
        <v>27</v>
      </c>
      <c r="AI6" s="3" t="s">
        <v>28</v>
      </c>
      <c r="AJ6" s="1" t="s">
        <v>29</v>
      </c>
      <c r="AK6" s="3" t="s">
        <v>30</v>
      </c>
      <c r="AL6" s="1" t="s">
        <v>31</v>
      </c>
      <c r="AM6" s="1" t="s">
        <v>32</v>
      </c>
      <c r="AN6" s="1" t="s">
        <v>33</v>
      </c>
      <c r="AO6" s="1" t="s">
        <v>34</v>
      </c>
      <c r="AP6" s="1" t="s">
        <v>35</v>
      </c>
      <c r="AQ6" s="1" t="s">
        <v>36</v>
      </c>
      <c r="AR6" s="3" t="s">
        <v>37</v>
      </c>
      <c r="AS6" s="3" t="s">
        <v>38</v>
      </c>
      <c r="AT6" s="1" t="s">
        <v>39</v>
      </c>
      <c r="AU6" s="3" t="s">
        <v>45</v>
      </c>
      <c r="AV6" s="1" t="s">
        <v>40</v>
      </c>
    </row>
    <row r="7" spans="1:48" ht="15">
      <c r="A7" s="2"/>
      <c r="B7" s="21">
        <v>1</v>
      </c>
      <c r="C7" s="21">
        <f>INDEX(kurz!$A$7:$A$60,lang!B7)</f>
        <v>8</v>
      </c>
      <c r="D7" s="21">
        <f>C7</f>
        <v>8</v>
      </c>
      <c r="E7" s="21">
        <v>1</v>
      </c>
      <c r="F7" s="2">
        <f>E7</f>
        <v>1</v>
      </c>
      <c r="G7" t="str">
        <f>IF(INDEX(kurz!$B$7:$AQ$58,$B7,G$1)&lt;&gt;"",INDEX(kurz!$B$7:$AQ$58,$B7,G$1),"")</f>
        <v>RG-58</v>
      </c>
      <c r="H7">
        <f>IF(INDEX(kurz!$B$7:$AQ$58,$B7,H$1)&lt;&gt;"",INDEX(kurz!$B$7:$AQ$58,$B7,H$1),"")</f>
        <v>3</v>
      </c>
      <c r="I7" t="str">
        <f>IF(INDEX(kurz!$B$7:$AQ$58,$B7,I$1)&lt;&gt;"",INDEX(kurz!$B$7:$AQ$58,$B7,I$1),"")</f>
        <v>ILIMA-Detektor1</v>
      </c>
      <c r="J7">
        <f>IF(INDEX(kurz!$B$7:$AQ$58,$B7,J$1)&lt;&gt;"",INDEX(kurz!$B$7:$AQ$58,$B7,J$1),"")</f>
      </c>
      <c r="K7">
        <f>IF(INDEX(kurz!$B$7:$AQ$58,$B7,K$1)&lt;&gt;"",INDEX(kurz!$B$7:$AQ$58,$B7,K$1),"")</f>
      </c>
      <c r="L7">
        <f>IF(INDEX(kurz!$B$7:$AQ$58,$B7,L$1)&lt;&gt;"",INDEX(kurz!$B$7:$AQ$58,$B7,L$1),"")</f>
        <v>5</v>
      </c>
      <c r="M7">
        <f>IF(INDEX(kurz!$B$7:$AQ$58,$B7,M$1)&lt;&gt;"",INDEX(kurz!$B$7:$AQ$58,$B7,M$1),"")</f>
      </c>
      <c r="N7">
        <f>IF(INDEX(kurz!$B$7:$AQ$58,$B7,N$1)&lt;&gt;"",INDEX(kurz!$B$7:$AQ$58,$B7,N$1),"")</f>
        <v>50</v>
      </c>
      <c r="O7">
        <f>IF(INDEX(kurz!$B$7:$AQ$58,$B7,O$1)&lt;&gt;"",INDEX(kurz!$B$7:$AQ$58,$B7,O$1),"")</f>
        <v>25</v>
      </c>
      <c r="P7">
        <f>IF(INDEX(kurz!$B$7:$AQ$58,$B7,P$1)&lt;&gt;"",INDEX(kurz!$B$7:$AQ$58,$B7,P$1),"")</f>
      </c>
      <c r="Q7" t="str">
        <f>IF(INDEX(kurz!$B$7:$AQ$58,$B7,Q$1)&lt;&gt;"",INDEX(kurz!$B$7:$AQ$58,$B7,Q$1),"")</f>
        <v>0,15 kWh/m</v>
      </c>
      <c r="R7">
        <f>IF(INDEX(kurz!$B$7:$AQ$58,$B7,R$1)&lt;&gt;"",INDEX(kurz!$B$7:$AQ$58,$B7,R$1),"")</f>
      </c>
      <c r="S7">
        <f>IF(INDEX(kurz!$B$7:$AQ$58,$B7,S$1)&lt;&gt;"",INDEX(kurz!$B$7:$AQ$58,$B7,S$1),"")</f>
      </c>
      <c r="T7" t="str">
        <f>IF(INDEX(kurz!$B$7:$AQ$58,$B7,T$1)&lt;&gt;"",INDEX(kurz!$B$7:$AQ$58,$B7,T$1),"")</f>
        <v>ILIMA experiment</v>
      </c>
      <c r="U7">
        <f>IF(INDEX(kurz!$B$7:$AQ$58,$B7,U$1)&lt;&gt;"",INDEX(kurz!$B$7:$AQ$58,$B7,U$1),"")</f>
      </c>
      <c r="V7">
        <f>IF(INDEX(kurz!$B$7:$AQ$58,$B7,V$1)&lt;&gt;"",INDEX(kurz!$B$7:$AQ$58,$B7,V$1),"")</f>
      </c>
      <c r="W7">
        <f>IF(INDEX(kurz!$B$7:$AQ$58,$B7,W$1)&lt;&gt;"",INDEX(kurz!$B$7:$AQ$58,$B7,W$1),"")</f>
      </c>
      <c r="X7">
        <f>IF(INDEX(kurz!$B$7:$AQ$58,$B7,X$1)&lt;&gt;"",INDEX(kurz!$B$7:$AQ$58,$B7,X$1),"")</f>
      </c>
      <c r="Y7" t="str">
        <f>IF(INDEX(kurz!$B$7:$AQ$58,$B7,Y$1)&lt;&gt;"",INDEX(kurz!$B$7:$AQ$58,$B7,Y$1),"")</f>
        <v>Detektor in CR-Tasche</v>
      </c>
      <c r="Z7">
        <f>IF(INDEX(kurz!$B$7:$AQ$58,$B7,Z$1)&lt;&gt;"",INDEX(kurz!$B$7:$AQ$58,$B7,Z$1),"")</f>
      </c>
      <c r="AA7" t="str">
        <f>IF(INDEX(kurz!$B$7:$AQ$58,$B7,AA$1)&lt;&gt;"",INDEX(kurz!$B$7:$AQ$58,$B7,AA$1),"")</f>
        <v>H0209A.E10.051</v>
      </c>
      <c r="AB7">
        <f>IF(INDEX(kurz!$B$7:$AQ$58,$B7,AB$1)&lt;&gt;"",INDEX(kurz!$B$7:$AQ$58,$B7,AB$1),"")</f>
      </c>
      <c r="AC7">
        <f>IF(INDEX(kurz!$B$7:$AQ$58,$B7,AC$1)&lt;&gt;"",INDEX(kurz!$B$7:$AQ$58,$B7,AC$1),"")</f>
      </c>
      <c r="AD7">
        <f>IF(INDEX(kurz!$B$7:$AQ$58,$B7,AD$1)&lt;&gt;"",INDEX(kurz!$B$7:$AQ$58,$B7,AD$1),"")</f>
      </c>
      <c r="AE7">
        <f>IF(INDEX(kurz!$B$7:$AQ$58,$B7,AE$1)&lt;&gt;"",INDEX(kurz!$B$7:$AQ$58,$B7,AE$1),"")</f>
      </c>
      <c r="AF7">
        <f>IF(INDEX(kurz!$B$7:$AQ$58,$B7,AF$1)&lt;&gt;"",INDEX(kurz!$B$7:$AQ$58,$B7,AF$1),"")</f>
      </c>
      <c r="AG7">
        <f>IF(INDEX(kurz!$B$7:$AQ$58,$B7,AG$1)&lt;&gt;"",INDEX(kurz!$B$7:$AQ$58,$B7,AG$1),"")</f>
      </c>
      <c r="AH7" t="str">
        <f>IF(INDEX(kurz!$B$7:$AQ$58,$B7,AH$1)&lt;&gt;"",INDEX(kurz!$B$7:$AQ$58,$B7,AH$1),"")</f>
        <v>Im Tunnel gegenüber H0209A.E10.051</v>
      </c>
      <c r="AI7" t="str">
        <f>IF(INDEX(kurz!$B$7:$AQ$58,$B7,AI$1)&lt;&gt;"",INDEX(kurz!$B$7:$AQ$58,$B7,AI$1),"")</f>
        <v>Rack</v>
      </c>
      <c r="AJ7">
        <f>IF(INDEX(kurz!$B$7:$AQ$58,$B7,AJ$1)&lt;&gt;"",INDEX(kurz!$B$7:$AQ$58,$B7,AJ$1),"")</f>
      </c>
      <c r="AK7" t="str">
        <f>IF(INDEX(kurz!$B$7:$AQ$58,$B7,AK$1)&lt;&gt;"",INDEX(kurz!$B$7:$AQ$58,$B7,AK$1),"")</f>
        <v>H0209A.E10.039</v>
      </c>
      <c r="AL7">
        <f>IF(INDEX(kurz!$B$7:$AQ$58,$B7,AL$1)&lt;&gt;"",INDEX(kurz!$B$7:$AQ$58,$B7,AL$1),"")</f>
      </c>
      <c r="AM7">
        <f>IF(INDEX(kurz!$B$7:$AQ$58,$B7,AM$1)&lt;&gt;"",INDEX(kurz!$B$7:$AQ$58,$B7,AM$1),"")</f>
      </c>
      <c r="AN7">
        <f>IF(INDEX(kurz!$B$7:$AQ$58,$B7,AN$1)&lt;&gt;"",INDEX(kurz!$B$7:$AQ$58,$B7,AN$1),"")</f>
      </c>
      <c r="AO7">
        <f>IF(INDEX(kurz!$B$7:$AQ$58,$B7,AO$1)&lt;&gt;"",INDEX(kurz!$B$7:$AQ$58,$B7,AO$1),"")</f>
      </c>
      <c r="AP7">
        <f>IF(INDEX(kurz!$B$7:$AQ$58,$B7,AP$1)&lt;&gt;"",INDEX(kurz!$B$7:$AQ$58,$B7,AP$1),"")</f>
      </c>
      <c r="AQ7">
        <f>IF(INDEX(kurz!$B$7:$AQ$58,$B7,AQ$1)&lt;&gt;"",INDEX(kurz!$B$7:$AQ$58,$B7,AQ$1),"")</f>
      </c>
      <c r="AR7" t="str">
        <f>IF(INDEX(kurz!$B$7:$AQ$58,$B7,AR$1)&lt;&gt;"",INDEX(kurz!$B$7:$AQ$58,$B7,AR$1),"")</f>
        <v>5V</v>
      </c>
      <c r="AS7">
        <f>IF(INDEX(kurz!$B$7:$AQ$58,$B7,AS$1)&lt;&gt;"",INDEX(kurz!$B$7:$AQ$58,$B7,AS$1),"")</f>
      </c>
      <c r="AT7">
        <f>IF(INDEX(kurz!$B$7:$AQ$58,$B7,AT$1)&lt;&gt;"",INDEX(kurz!$B$7:$AQ$58,$B7,AT$1),"")</f>
      </c>
      <c r="AU7">
        <f>IF(INDEX(kurz!$B$7:$AQ$58,$B7,AU$1)&lt;&gt;"",INDEX(kurz!$B$7:$AQ$58,$B7,AU$1),"")</f>
      </c>
      <c r="AV7">
        <f>IF(INDEX(kurz!$B$7:$AQ$58,$B7,AV$1)&lt;&gt;"",INDEX(kurz!$B$7:$AQ$58,$B7,AV$1),"")</f>
      </c>
    </row>
    <row r="8" spans="1:48" ht="15">
      <c r="A8" s="2"/>
      <c r="B8" s="21">
        <f aca="true" t="shared" si="3" ref="B8:B71">IF(D7=0,B7+1,B7)</f>
        <v>1</v>
      </c>
      <c r="C8" s="21">
        <f>INDEX(kurz!$A$7:$A$60,lang!B8)</f>
        <v>8</v>
      </c>
      <c r="D8" s="21">
        <f>IF(D7=0,C8,D7-1)</f>
        <v>7</v>
      </c>
      <c r="E8" s="21">
        <f>IF(C8=0,E7,E7+1)</f>
        <v>2</v>
      </c>
      <c r="F8" s="2">
        <f>IF(E7=E8,"",E8)</f>
        <v>2</v>
      </c>
      <c r="G8" t="str">
        <f>IF(INDEX(kurz!$B$7:$AQ$58,$B8,G$1)&lt;&gt;"",INDEX(kurz!$B$7:$AQ$58,$B8,G$1),"")</f>
        <v>RG-58</v>
      </c>
      <c r="H8">
        <f>IF(INDEX(kurz!$B$7:$AQ$58,$B8,H$1)&lt;&gt;"",INDEX(kurz!$B$7:$AQ$58,$B8,H$1),"")</f>
        <v>3</v>
      </c>
      <c r="I8" t="str">
        <f>IF(INDEX(kurz!$B$7:$AQ$58,$B8,I$1)&lt;&gt;"",INDEX(kurz!$B$7:$AQ$58,$B8,I$1),"")</f>
        <v>ILIMA-Detektor1</v>
      </c>
      <c r="J8">
        <f>IF(INDEX(kurz!$B$7:$AQ$58,$B8,J$1)&lt;&gt;"",INDEX(kurz!$B$7:$AQ$58,$B8,J$1),"")</f>
      </c>
      <c r="K8">
        <f>IF(INDEX(kurz!$B$7:$AQ$58,$B8,K$1)&lt;&gt;"",INDEX(kurz!$B$7:$AQ$58,$B8,K$1),"")</f>
      </c>
      <c r="L8">
        <f>IF(INDEX(kurz!$B$7:$AQ$58,$B8,L$1)&lt;&gt;"",INDEX(kurz!$B$7:$AQ$58,$B8,L$1),"")</f>
        <v>5</v>
      </c>
      <c r="M8">
        <f>IF(INDEX(kurz!$B$7:$AQ$58,$B8,M$1)&lt;&gt;"",INDEX(kurz!$B$7:$AQ$58,$B8,M$1),"")</f>
      </c>
      <c r="N8">
        <f>IF(INDEX(kurz!$B$7:$AQ$58,$B8,N$1)&lt;&gt;"",INDEX(kurz!$B$7:$AQ$58,$B8,N$1),"")</f>
        <v>50</v>
      </c>
      <c r="O8">
        <f>IF(INDEX(kurz!$B$7:$AQ$58,$B8,O$1)&lt;&gt;"",INDEX(kurz!$B$7:$AQ$58,$B8,O$1),"")</f>
        <v>25</v>
      </c>
      <c r="P8">
        <f>IF(INDEX(kurz!$B$7:$AQ$58,$B8,P$1)&lt;&gt;"",INDEX(kurz!$B$7:$AQ$58,$B8,P$1),"")</f>
      </c>
      <c r="Q8" t="str">
        <f>IF(INDEX(kurz!$B$7:$AQ$58,$B8,Q$1)&lt;&gt;"",INDEX(kurz!$B$7:$AQ$58,$B8,Q$1),"")</f>
        <v>0,15 kWh/m</v>
      </c>
      <c r="R8">
        <f>IF(INDEX(kurz!$B$7:$AQ$58,$B8,R$1)&lt;&gt;"",INDEX(kurz!$B$7:$AQ$58,$B8,R$1),"")</f>
      </c>
      <c r="S8">
        <f>IF(INDEX(kurz!$B$7:$AQ$58,$B8,S$1)&lt;&gt;"",INDEX(kurz!$B$7:$AQ$58,$B8,S$1),"")</f>
      </c>
      <c r="T8" t="str">
        <f>IF(INDEX(kurz!$B$7:$AQ$58,$B8,T$1)&lt;&gt;"",INDEX(kurz!$B$7:$AQ$58,$B8,T$1),"")</f>
        <v>ILIMA experiment</v>
      </c>
      <c r="U8">
        <f>IF(INDEX(kurz!$B$7:$AQ$58,$B8,U$1)&lt;&gt;"",INDEX(kurz!$B$7:$AQ$58,$B8,U$1),"")</f>
      </c>
      <c r="V8">
        <f>IF(INDEX(kurz!$B$7:$AQ$58,$B8,V$1)&lt;&gt;"",INDEX(kurz!$B$7:$AQ$58,$B8,V$1),"")</f>
      </c>
      <c r="W8">
        <f>IF(INDEX(kurz!$B$7:$AQ$58,$B8,W$1)&lt;&gt;"",INDEX(kurz!$B$7:$AQ$58,$B8,W$1),"")</f>
      </c>
      <c r="X8">
        <f>IF(INDEX(kurz!$B$7:$AQ$58,$B8,X$1)&lt;&gt;"",INDEX(kurz!$B$7:$AQ$58,$B8,X$1),"")</f>
      </c>
      <c r="Y8" t="str">
        <f>IF(INDEX(kurz!$B$7:$AQ$58,$B8,Y$1)&lt;&gt;"",INDEX(kurz!$B$7:$AQ$58,$B8,Y$1),"")</f>
        <v>Detektor in CR-Tasche</v>
      </c>
      <c r="Z8">
        <f>IF(INDEX(kurz!$B$7:$AQ$58,$B8,Z$1)&lt;&gt;"",INDEX(kurz!$B$7:$AQ$58,$B8,Z$1),"")</f>
      </c>
      <c r="AA8" t="str">
        <f>IF(INDEX(kurz!$B$7:$AQ$58,$B8,AA$1)&lt;&gt;"",INDEX(kurz!$B$7:$AQ$58,$B8,AA$1),"")</f>
        <v>H0209A.E10.051</v>
      </c>
      <c r="AB8">
        <f>IF(INDEX(kurz!$B$7:$AQ$58,$B8,AB$1)&lt;&gt;"",INDEX(kurz!$B$7:$AQ$58,$B8,AB$1),"")</f>
      </c>
      <c r="AC8">
        <f>IF(INDEX(kurz!$B$7:$AQ$58,$B8,AC$1)&lt;&gt;"",INDEX(kurz!$B$7:$AQ$58,$B8,AC$1),"")</f>
      </c>
      <c r="AD8">
        <f>IF(INDEX(kurz!$B$7:$AQ$58,$B8,AD$1)&lt;&gt;"",INDEX(kurz!$B$7:$AQ$58,$B8,AD$1),"")</f>
      </c>
      <c r="AE8">
        <f>IF(INDEX(kurz!$B$7:$AQ$58,$B8,AE$1)&lt;&gt;"",INDEX(kurz!$B$7:$AQ$58,$B8,AE$1),"")</f>
      </c>
      <c r="AF8">
        <f>IF(INDEX(kurz!$B$7:$AQ$58,$B8,AF$1)&lt;&gt;"",INDEX(kurz!$B$7:$AQ$58,$B8,AF$1),"")</f>
      </c>
      <c r="AG8">
        <f>IF(INDEX(kurz!$B$7:$AQ$58,$B8,AG$1)&lt;&gt;"",INDEX(kurz!$B$7:$AQ$58,$B8,AG$1),"")</f>
      </c>
      <c r="AH8" t="str">
        <f>IF(INDEX(kurz!$B$7:$AQ$58,$B8,AH$1)&lt;&gt;"",INDEX(kurz!$B$7:$AQ$58,$B8,AH$1),"")</f>
        <v>Im Tunnel gegenüber H0209A.E10.051</v>
      </c>
      <c r="AI8" t="str">
        <f>IF(INDEX(kurz!$B$7:$AQ$58,$B8,AI$1)&lt;&gt;"",INDEX(kurz!$B$7:$AQ$58,$B8,AI$1),"")</f>
        <v>Rack</v>
      </c>
      <c r="AJ8">
        <f>IF(INDEX(kurz!$B$7:$AQ$58,$B8,AJ$1)&lt;&gt;"",INDEX(kurz!$B$7:$AQ$58,$B8,AJ$1),"")</f>
      </c>
      <c r="AK8" t="str">
        <f>IF(INDEX(kurz!$B$7:$AQ$58,$B8,AK$1)&lt;&gt;"",INDEX(kurz!$B$7:$AQ$58,$B8,AK$1),"")</f>
        <v>H0209A.E10.039</v>
      </c>
      <c r="AL8">
        <f>IF(INDEX(kurz!$B$7:$AQ$58,$B8,AL$1)&lt;&gt;"",INDEX(kurz!$B$7:$AQ$58,$B8,AL$1),"")</f>
      </c>
      <c r="AM8">
        <f>IF(INDEX(kurz!$B$7:$AQ$58,$B8,AM$1)&lt;&gt;"",INDEX(kurz!$B$7:$AQ$58,$B8,AM$1),"")</f>
      </c>
      <c r="AN8">
        <f>IF(INDEX(kurz!$B$7:$AQ$58,$B8,AN$1)&lt;&gt;"",INDEX(kurz!$B$7:$AQ$58,$B8,AN$1),"")</f>
      </c>
      <c r="AO8">
        <f>IF(INDEX(kurz!$B$7:$AQ$58,$B8,AO$1)&lt;&gt;"",INDEX(kurz!$B$7:$AQ$58,$B8,AO$1),"")</f>
      </c>
      <c r="AP8">
        <f>IF(INDEX(kurz!$B$7:$AQ$58,$B8,AP$1)&lt;&gt;"",INDEX(kurz!$B$7:$AQ$58,$B8,AP$1),"")</f>
      </c>
      <c r="AQ8">
        <f>IF(INDEX(kurz!$B$7:$AQ$58,$B8,AQ$1)&lt;&gt;"",INDEX(kurz!$B$7:$AQ$58,$B8,AQ$1),"")</f>
      </c>
      <c r="AR8" t="str">
        <f>IF(INDEX(kurz!$B$7:$AQ$58,$B8,AR$1)&lt;&gt;"",INDEX(kurz!$B$7:$AQ$58,$B8,AR$1),"")</f>
        <v>5V</v>
      </c>
      <c r="AS8">
        <f>IF(INDEX(kurz!$B$7:$AQ$58,$B8,AS$1)&lt;&gt;"",INDEX(kurz!$B$7:$AQ$58,$B8,AS$1),"")</f>
      </c>
      <c r="AT8">
        <f>IF(INDEX(kurz!$B$7:$AQ$58,$B8,AT$1)&lt;&gt;"",INDEX(kurz!$B$7:$AQ$58,$B8,AT$1),"")</f>
      </c>
      <c r="AU8">
        <f>IF(INDEX(kurz!$B$7:$AQ$58,$B8,AU$1)&lt;&gt;"",INDEX(kurz!$B$7:$AQ$58,$B8,AU$1),"")</f>
      </c>
      <c r="AV8">
        <f>IF(INDEX(kurz!$B$7:$AQ$58,$B8,AV$1)&lt;&gt;"",INDEX(kurz!$B$7:$AQ$58,$B8,AV$1),"")</f>
      </c>
    </row>
    <row r="9" spans="1:48" ht="15">
      <c r="A9" s="2"/>
      <c r="B9" s="21">
        <f t="shared" si="3"/>
        <v>1</v>
      </c>
      <c r="C9" s="21">
        <f>INDEX(kurz!$A$7:$A$60,lang!B9)</f>
        <v>8</v>
      </c>
      <c r="D9" s="21">
        <f>IF(D8=0,C9,D8-1)</f>
        <v>6</v>
      </c>
      <c r="E9" s="21">
        <f aca="true" t="shared" si="4" ref="E9:E72">IF(C9=0,E8,E8+1)</f>
        <v>3</v>
      </c>
      <c r="F9" s="2">
        <f aca="true" t="shared" si="5" ref="F9:F72">IF(E8=E9,"",E9)</f>
        <v>3</v>
      </c>
      <c r="G9" t="str">
        <f>IF(INDEX(kurz!$B$7:$AQ$58,$B9,G$1)&lt;&gt;"",INDEX(kurz!$B$7:$AQ$58,$B9,G$1),"")</f>
        <v>RG-58</v>
      </c>
      <c r="H9">
        <f>IF(INDEX(kurz!$B$7:$AQ$58,$B9,H$1)&lt;&gt;"",INDEX(kurz!$B$7:$AQ$58,$B9,H$1),"")</f>
        <v>3</v>
      </c>
      <c r="I9" t="str">
        <f>IF(INDEX(kurz!$B$7:$AQ$58,$B9,I$1)&lt;&gt;"",INDEX(kurz!$B$7:$AQ$58,$B9,I$1),"")</f>
        <v>ILIMA-Detektor1</v>
      </c>
      <c r="J9">
        <f>IF(INDEX(kurz!$B$7:$AQ$58,$B9,J$1)&lt;&gt;"",INDEX(kurz!$B$7:$AQ$58,$B9,J$1),"")</f>
      </c>
      <c r="K9">
        <f>IF(INDEX(kurz!$B$7:$AQ$58,$B9,K$1)&lt;&gt;"",INDEX(kurz!$B$7:$AQ$58,$B9,K$1),"")</f>
      </c>
      <c r="L9">
        <f>IF(INDEX(kurz!$B$7:$AQ$58,$B9,L$1)&lt;&gt;"",INDEX(kurz!$B$7:$AQ$58,$B9,L$1),"")</f>
        <v>5</v>
      </c>
      <c r="M9">
        <f>IF(INDEX(kurz!$B$7:$AQ$58,$B9,M$1)&lt;&gt;"",INDEX(kurz!$B$7:$AQ$58,$B9,M$1),"")</f>
      </c>
      <c r="N9">
        <f>IF(INDEX(kurz!$B$7:$AQ$58,$B9,N$1)&lt;&gt;"",INDEX(kurz!$B$7:$AQ$58,$B9,N$1),"")</f>
        <v>50</v>
      </c>
      <c r="O9">
        <f>IF(INDEX(kurz!$B$7:$AQ$58,$B9,O$1)&lt;&gt;"",INDEX(kurz!$B$7:$AQ$58,$B9,O$1),"")</f>
        <v>25</v>
      </c>
      <c r="P9">
        <f>IF(INDEX(kurz!$B$7:$AQ$58,$B9,P$1)&lt;&gt;"",INDEX(kurz!$B$7:$AQ$58,$B9,P$1),"")</f>
      </c>
      <c r="Q9" t="str">
        <f>IF(INDEX(kurz!$B$7:$AQ$58,$B9,Q$1)&lt;&gt;"",INDEX(kurz!$B$7:$AQ$58,$B9,Q$1),"")</f>
        <v>0,15 kWh/m</v>
      </c>
      <c r="R9">
        <f>IF(INDEX(kurz!$B$7:$AQ$58,$B9,R$1)&lt;&gt;"",INDEX(kurz!$B$7:$AQ$58,$B9,R$1),"")</f>
      </c>
      <c r="S9">
        <f>IF(INDEX(kurz!$B$7:$AQ$58,$B9,S$1)&lt;&gt;"",INDEX(kurz!$B$7:$AQ$58,$B9,S$1),"")</f>
      </c>
      <c r="T9" t="str">
        <f>IF(INDEX(kurz!$B$7:$AQ$58,$B9,T$1)&lt;&gt;"",INDEX(kurz!$B$7:$AQ$58,$B9,T$1),"")</f>
        <v>ILIMA experiment</v>
      </c>
      <c r="U9">
        <f>IF(INDEX(kurz!$B$7:$AQ$58,$B9,U$1)&lt;&gt;"",INDEX(kurz!$B$7:$AQ$58,$B9,U$1),"")</f>
      </c>
      <c r="V9">
        <f>IF(INDEX(kurz!$B$7:$AQ$58,$B9,V$1)&lt;&gt;"",INDEX(kurz!$B$7:$AQ$58,$B9,V$1),"")</f>
      </c>
      <c r="W9">
        <f>IF(INDEX(kurz!$B$7:$AQ$58,$B9,W$1)&lt;&gt;"",INDEX(kurz!$B$7:$AQ$58,$B9,W$1),"")</f>
      </c>
      <c r="X9">
        <f>IF(INDEX(kurz!$B$7:$AQ$58,$B9,X$1)&lt;&gt;"",INDEX(kurz!$B$7:$AQ$58,$B9,X$1),"")</f>
      </c>
      <c r="Y9" t="str">
        <f>IF(INDEX(kurz!$B$7:$AQ$58,$B9,Y$1)&lt;&gt;"",INDEX(kurz!$B$7:$AQ$58,$B9,Y$1),"")</f>
        <v>Detektor in CR-Tasche</v>
      </c>
      <c r="Z9">
        <f>IF(INDEX(kurz!$B$7:$AQ$58,$B9,Z$1)&lt;&gt;"",INDEX(kurz!$B$7:$AQ$58,$B9,Z$1),"")</f>
      </c>
      <c r="AA9" t="str">
        <f>IF(INDEX(kurz!$B$7:$AQ$58,$B9,AA$1)&lt;&gt;"",INDEX(kurz!$B$7:$AQ$58,$B9,AA$1),"")</f>
        <v>H0209A.E10.051</v>
      </c>
      <c r="AB9">
        <f>IF(INDEX(kurz!$B$7:$AQ$58,$B9,AB$1)&lt;&gt;"",INDEX(kurz!$B$7:$AQ$58,$B9,AB$1),"")</f>
      </c>
      <c r="AC9">
        <f>IF(INDEX(kurz!$B$7:$AQ$58,$B9,AC$1)&lt;&gt;"",INDEX(kurz!$B$7:$AQ$58,$B9,AC$1),"")</f>
      </c>
      <c r="AD9">
        <f>IF(INDEX(kurz!$B$7:$AQ$58,$B9,AD$1)&lt;&gt;"",INDEX(kurz!$B$7:$AQ$58,$B9,AD$1),"")</f>
      </c>
      <c r="AE9">
        <f>IF(INDEX(kurz!$B$7:$AQ$58,$B9,AE$1)&lt;&gt;"",INDEX(kurz!$B$7:$AQ$58,$B9,AE$1),"")</f>
      </c>
      <c r="AF9">
        <f>IF(INDEX(kurz!$B$7:$AQ$58,$B9,AF$1)&lt;&gt;"",INDEX(kurz!$B$7:$AQ$58,$B9,AF$1),"")</f>
      </c>
      <c r="AG9">
        <f>IF(INDEX(kurz!$B$7:$AQ$58,$B9,AG$1)&lt;&gt;"",INDEX(kurz!$B$7:$AQ$58,$B9,AG$1),"")</f>
      </c>
      <c r="AH9" t="str">
        <f>IF(INDEX(kurz!$B$7:$AQ$58,$B9,AH$1)&lt;&gt;"",INDEX(kurz!$B$7:$AQ$58,$B9,AH$1),"")</f>
        <v>Im Tunnel gegenüber H0209A.E10.051</v>
      </c>
      <c r="AI9" t="str">
        <f>IF(INDEX(kurz!$B$7:$AQ$58,$B9,AI$1)&lt;&gt;"",INDEX(kurz!$B$7:$AQ$58,$B9,AI$1),"")</f>
        <v>Rack</v>
      </c>
      <c r="AJ9">
        <f>IF(INDEX(kurz!$B$7:$AQ$58,$B9,AJ$1)&lt;&gt;"",INDEX(kurz!$B$7:$AQ$58,$B9,AJ$1),"")</f>
      </c>
      <c r="AK9" t="str">
        <f>IF(INDEX(kurz!$B$7:$AQ$58,$B9,AK$1)&lt;&gt;"",INDEX(kurz!$B$7:$AQ$58,$B9,AK$1),"")</f>
        <v>H0209A.E10.039</v>
      </c>
      <c r="AL9">
        <f>IF(INDEX(kurz!$B$7:$AQ$58,$B9,AL$1)&lt;&gt;"",INDEX(kurz!$B$7:$AQ$58,$B9,AL$1),"")</f>
      </c>
      <c r="AM9">
        <f>IF(INDEX(kurz!$B$7:$AQ$58,$B9,AM$1)&lt;&gt;"",INDEX(kurz!$B$7:$AQ$58,$B9,AM$1),"")</f>
      </c>
      <c r="AN9">
        <f>IF(INDEX(kurz!$B$7:$AQ$58,$B9,AN$1)&lt;&gt;"",INDEX(kurz!$B$7:$AQ$58,$B9,AN$1),"")</f>
      </c>
      <c r="AO9">
        <f>IF(INDEX(kurz!$B$7:$AQ$58,$B9,AO$1)&lt;&gt;"",INDEX(kurz!$B$7:$AQ$58,$B9,AO$1),"")</f>
      </c>
      <c r="AP9">
        <f>IF(INDEX(kurz!$B$7:$AQ$58,$B9,AP$1)&lt;&gt;"",INDEX(kurz!$B$7:$AQ$58,$B9,AP$1),"")</f>
      </c>
      <c r="AQ9">
        <f>IF(INDEX(kurz!$B$7:$AQ$58,$B9,AQ$1)&lt;&gt;"",INDEX(kurz!$B$7:$AQ$58,$B9,AQ$1),"")</f>
      </c>
      <c r="AR9" t="str">
        <f>IF(INDEX(kurz!$B$7:$AQ$58,$B9,AR$1)&lt;&gt;"",INDEX(kurz!$B$7:$AQ$58,$B9,AR$1),"")</f>
        <v>5V</v>
      </c>
      <c r="AS9">
        <f>IF(INDEX(kurz!$B$7:$AQ$58,$B9,AS$1)&lt;&gt;"",INDEX(kurz!$B$7:$AQ$58,$B9,AS$1),"")</f>
      </c>
      <c r="AT9">
        <f>IF(INDEX(kurz!$B$7:$AQ$58,$B9,AT$1)&lt;&gt;"",INDEX(kurz!$B$7:$AQ$58,$B9,AT$1),"")</f>
      </c>
      <c r="AU9">
        <f>IF(INDEX(kurz!$B$7:$AQ$58,$B9,AU$1)&lt;&gt;"",INDEX(kurz!$B$7:$AQ$58,$B9,AU$1),"")</f>
      </c>
      <c r="AV9">
        <f>IF(INDEX(kurz!$B$7:$AQ$58,$B9,AV$1)&lt;&gt;"",INDEX(kurz!$B$7:$AQ$58,$B9,AV$1),"")</f>
      </c>
    </row>
    <row r="10" spans="1:48" ht="15">
      <c r="A10" s="2"/>
      <c r="B10" s="21">
        <f t="shared" si="3"/>
        <v>1</v>
      </c>
      <c r="C10" s="21">
        <f>INDEX(kurz!$A$7:$A$60,lang!B10)</f>
        <v>8</v>
      </c>
      <c r="D10" s="21">
        <f>IF(D9=0,C10,D9-1)</f>
        <v>5</v>
      </c>
      <c r="E10" s="21">
        <f t="shared" si="4"/>
        <v>4</v>
      </c>
      <c r="F10" s="2">
        <f t="shared" si="5"/>
        <v>4</v>
      </c>
      <c r="G10" t="str">
        <f>IF(INDEX(kurz!$B$7:$AQ$58,$B10,G$1)&lt;&gt;"",INDEX(kurz!$B$7:$AQ$58,$B10,G$1),"")</f>
        <v>RG-58</v>
      </c>
      <c r="H10">
        <f>IF(INDEX(kurz!$B$7:$AQ$58,$B10,H$1)&lt;&gt;"",INDEX(kurz!$B$7:$AQ$58,$B10,H$1),"")</f>
        <v>3</v>
      </c>
      <c r="I10" t="str">
        <f>IF(INDEX(kurz!$B$7:$AQ$58,$B10,I$1)&lt;&gt;"",INDEX(kurz!$B$7:$AQ$58,$B10,I$1),"")</f>
        <v>ILIMA-Detektor1</v>
      </c>
      <c r="J10">
        <f>IF(INDEX(kurz!$B$7:$AQ$58,$B10,J$1)&lt;&gt;"",INDEX(kurz!$B$7:$AQ$58,$B10,J$1),"")</f>
      </c>
      <c r="K10">
        <f>IF(INDEX(kurz!$B$7:$AQ$58,$B10,K$1)&lt;&gt;"",INDEX(kurz!$B$7:$AQ$58,$B10,K$1),"")</f>
      </c>
      <c r="L10">
        <f>IF(INDEX(kurz!$B$7:$AQ$58,$B10,L$1)&lt;&gt;"",INDEX(kurz!$B$7:$AQ$58,$B10,L$1),"")</f>
        <v>5</v>
      </c>
      <c r="M10">
        <f>IF(INDEX(kurz!$B$7:$AQ$58,$B10,M$1)&lt;&gt;"",INDEX(kurz!$B$7:$AQ$58,$B10,M$1),"")</f>
      </c>
      <c r="N10">
        <f>IF(INDEX(kurz!$B$7:$AQ$58,$B10,N$1)&lt;&gt;"",INDEX(kurz!$B$7:$AQ$58,$B10,N$1),"")</f>
        <v>50</v>
      </c>
      <c r="O10">
        <f>IF(INDEX(kurz!$B$7:$AQ$58,$B10,O$1)&lt;&gt;"",INDEX(kurz!$B$7:$AQ$58,$B10,O$1),"")</f>
        <v>25</v>
      </c>
      <c r="P10">
        <f>IF(INDEX(kurz!$B$7:$AQ$58,$B10,P$1)&lt;&gt;"",INDEX(kurz!$B$7:$AQ$58,$B10,P$1),"")</f>
      </c>
      <c r="Q10" t="str">
        <f>IF(INDEX(kurz!$B$7:$AQ$58,$B10,Q$1)&lt;&gt;"",INDEX(kurz!$B$7:$AQ$58,$B10,Q$1),"")</f>
        <v>0,15 kWh/m</v>
      </c>
      <c r="R10">
        <f>IF(INDEX(kurz!$B$7:$AQ$58,$B10,R$1)&lt;&gt;"",INDEX(kurz!$B$7:$AQ$58,$B10,R$1),"")</f>
      </c>
      <c r="S10">
        <f>IF(INDEX(kurz!$B$7:$AQ$58,$B10,S$1)&lt;&gt;"",INDEX(kurz!$B$7:$AQ$58,$B10,S$1),"")</f>
      </c>
      <c r="T10" t="str">
        <f>IF(INDEX(kurz!$B$7:$AQ$58,$B10,T$1)&lt;&gt;"",INDEX(kurz!$B$7:$AQ$58,$B10,T$1),"")</f>
        <v>ILIMA experiment</v>
      </c>
      <c r="U10">
        <f>IF(INDEX(kurz!$B$7:$AQ$58,$B10,U$1)&lt;&gt;"",INDEX(kurz!$B$7:$AQ$58,$B10,U$1),"")</f>
      </c>
      <c r="V10">
        <f>IF(INDEX(kurz!$B$7:$AQ$58,$B10,V$1)&lt;&gt;"",INDEX(kurz!$B$7:$AQ$58,$B10,V$1),"")</f>
      </c>
      <c r="W10">
        <f>IF(INDEX(kurz!$B$7:$AQ$58,$B10,W$1)&lt;&gt;"",INDEX(kurz!$B$7:$AQ$58,$B10,W$1),"")</f>
      </c>
      <c r="X10">
        <f>IF(INDEX(kurz!$B$7:$AQ$58,$B10,X$1)&lt;&gt;"",INDEX(kurz!$B$7:$AQ$58,$B10,X$1),"")</f>
      </c>
      <c r="Y10" t="str">
        <f>IF(INDEX(kurz!$B$7:$AQ$58,$B10,Y$1)&lt;&gt;"",INDEX(kurz!$B$7:$AQ$58,$B10,Y$1),"")</f>
        <v>Detektor in CR-Tasche</v>
      </c>
      <c r="Z10">
        <f>IF(INDEX(kurz!$B$7:$AQ$58,$B10,Z$1)&lt;&gt;"",INDEX(kurz!$B$7:$AQ$58,$B10,Z$1),"")</f>
      </c>
      <c r="AA10" t="str">
        <f>IF(INDEX(kurz!$B$7:$AQ$58,$B10,AA$1)&lt;&gt;"",INDEX(kurz!$B$7:$AQ$58,$B10,AA$1),"")</f>
        <v>H0209A.E10.051</v>
      </c>
      <c r="AB10">
        <f>IF(INDEX(kurz!$B$7:$AQ$58,$B10,AB$1)&lt;&gt;"",INDEX(kurz!$B$7:$AQ$58,$B10,AB$1),"")</f>
      </c>
      <c r="AC10">
        <f>IF(INDEX(kurz!$B$7:$AQ$58,$B10,AC$1)&lt;&gt;"",INDEX(kurz!$B$7:$AQ$58,$B10,AC$1),"")</f>
      </c>
      <c r="AD10">
        <f>IF(INDEX(kurz!$B$7:$AQ$58,$B10,AD$1)&lt;&gt;"",INDEX(kurz!$B$7:$AQ$58,$B10,AD$1),"")</f>
      </c>
      <c r="AE10">
        <f>IF(INDEX(kurz!$B$7:$AQ$58,$B10,AE$1)&lt;&gt;"",INDEX(kurz!$B$7:$AQ$58,$B10,AE$1),"")</f>
      </c>
      <c r="AF10">
        <f>IF(INDEX(kurz!$B$7:$AQ$58,$B10,AF$1)&lt;&gt;"",INDEX(kurz!$B$7:$AQ$58,$B10,AF$1),"")</f>
      </c>
      <c r="AG10">
        <f>IF(INDEX(kurz!$B$7:$AQ$58,$B10,AG$1)&lt;&gt;"",INDEX(kurz!$B$7:$AQ$58,$B10,AG$1),"")</f>
      </c>
      <c r="AH10" t="str">
        <f>IF(INDEX(kurz!$B$7:$AQ$58,$B10,AH$1)&lt;&gt;"",INDEX(kurz!$B$7:$AQ$58,$B10,AH$1),"")</f>
        <v>Im Tunnel gegenüber H0209A.E10.051</v>
      </c>
      <c r="AI10" t="str">
        <f>IF(INDEX(kurz!$B$7:$AQ$58,$B10,AI$1)&lt;&gt;"",INDEX(kurz!$B$7:$AQ$58,$B10,AI$1),"")</f>
        <v>Rack</v>
      </c>
      <c r="AJ10">
        <f>IF(INDEX(kurz!$B$7:$AQ$58,$B10,AJ$1)&lt;&gt;"",INDEX(kurz!$B$7:$AQ$58,$B10,AJ$1),"")</f>
      </c>
      <c r="AK10" t="str">
        <f>IF(INDEX(kurz!$B$7:$AQ$58,$B10,AK$1)&lt;&gt;"",INDEX(kurz!$B$7:$AQ$58,$B10,AK$1),"")</f>
        <v>H0209A.E10.039</v>
      </c>
      <c r="AL10">
        <f>IF(INDEX(kurz!$B$7:$AQ$58,$B10,AL$1)&lt;&gt;"",INDEX(kurz!$B$7:$AQ$58,$B10,AL$1),"")</f>
      </c>
      <c r="AM10">
        <f>IF(INDEX(kurz!$B$7:$AQ$58,$B10,AM$1)&lt;&gt;"",INDEX(kurz!$B$7:$AQ$58,$B10,AM$1),"")</f>
      </c>
      <c r="AN10">
        <f>IF(INDEX(kurz!$B$7:$AQ$58,$B10,AN$1)&lt;&gt;"",INDEX(kurz!$B$7:$AQ$58,$B10,AN$1),"")</f>
      </c>
      <c r="AO10">
        <f>IF(INDEX(kurz!$B$7:$AQ$58,$B10,AO$1)&lt;&gt;"",INDEX(kurz!$B$7:$AQ$58,$B10,AO$1),"")</f>
      </c>
      <c r="AP10">
        <f>IF(INDEX(kurz!$B$7:$AQ$58,$B10,AP$1)&lt;&gt;"",INDEX(kurz!$B$7:$AQ$58,$B10,AP$1),"")</f>
      </c>
      <c r="AQ10">
        <f>IF(INDEX(kurz!$B$7:$AQ$58,$B10,AQ$1)&lt;&gt;"",INDEX(kurz!$B$7:$AQ$58,$B10,AQ$1),"")</f>
      </c>
      <c r="AR10" t="str">
        <f>IF(INDEX(kurz!$B$7:$AQ$58,$B10,AR$1)&lt;&gt;"",INDEX(kurz!$B$7:$AQ$58,$B10,AR$1),"")</f>
        <v>5V</v>
      </c>
      <c r="AS10">
        <f>IF(INDEX(kurz!$B$7:$AQ$58,$B10,AS$1)&lt;&gt;"",INDEX(kurz!$B$7:$AQ$58,$B10,AS$1),"")</f>
      </c>
      <c r="AT10">
        <f>IF(INDEX(kurz!$B$7:$AQ$58,$B10,AT$1)&lt;&gt;"",INDEX(kurz!$B$7:$AQ$58,$B10,AT$1),"")</f>
      </c>
      <c r="AU10">
        <f>IF(INDEX(kurz!$B$7:$AQ$58,$B10,AU$1)&lt;&gt;"",INDEX(kurz!$B$7:$AQ$58,$B10,AU$1),"")</f>
      </c>
      <c r="AV10">
        <f>IF(INDEX(kurz!$B$7:$AQ$58,$B10,AV$1)&lt;&gt;"",INDEX(kurz!$B$7:$AQ$58,$B10,AV$1),"")</f>
      </c>
    </row>
    <row r="11" spans="1:48" ht="15">
      <c r="A11" s="2"/>
      <c r="B11" s="21">
        <f t="shared" si="3"/>
        <v>1</v>
      </c>
      <c r="C11" s="21">
        <f>INDEX(kurz!$A$7:$A$60,lang!B11)</f>
        <v>8</v>
      </c>
      <c r="D11" s="21">
        <f aca="true" t="shared" si="6" ref="D11:D27">IF(D10=0,C11,D10-1)</f>
        <v>4</v>
      </c>
      <c r="E11" s="21">
        <f t="shared" si="4"/>
        <v>5</v>
      </c>
      <c r="F11" s="2">
        <f t="shared" si="5"/>
        <v>5</v>
      </c>
      <c r="G11" t="str">
        <f>IF(INDEX(kurz!$B$7:$AQ$58,$B11,G$1)&lt;&gt;"",INDEX(kurz!$B$7:$AQ$58,$B11,G$1),"")</f>
        <v>RG-58</v>
      </c>
      <c r="H11">
        <f>IF(INDEX(kurz!$B$7:$AQ$58,$B11,H$1)&lt;&gt;"",INDEX(kurz!$B$7:$AQ$58,$B11,H$1),"")</f>
        <v>3</v>
      </c>
      <c r="I11" t="str">
        <f>IF(INDEX(kurz!$B$7:$AQ$58,$B11,I$1)&lt;&gt;"",INDEX(kurz!$B$7:$AQ$58,$B11,I$1),"")</f>
        <v>ILIMA-Detektor1</v>
      </c>
      <c r="J11">
        <f>IF(INDEX(kurz!$B$7:$AQ$58,$B11,J$1)&lt;&gt;"",INDEX(kurz!$B$7:$AQ$58,$B11,J$1),"")</f>
      </c>
      <c r="K11">
        <f>IF(INDEX(kurz!$B$7:$AQ$58,$B11,K$1)&lt;&gt;"",INDEX(kurz!$B$7:$AQ$58,$B11,K$1),"")</f>
      </c>
      <c r="L11">
        <f>IF(INDEX(kurz!$B$7:$AQ$58,$B11,L$1)&lt;&gt;"",INDEX(kurz!$B$7:$AQ$58,$B11,L$1),"")</f>
        <v>5</v>
      </c>
      <c r="M11">
        <f>IF(INDEX(kurz!$B$7:$AQ$58,$B11,M$1)&lt;&gt;"",INDEX(kurz!$B$7:$AQ$58,$B11,M$1),"")</f>
      </c>
      <c r="N11">
        <f>IF(INDEX(kurz!$B$7:$AQ$58,$B11,N$1)&lt;&gt;"",INDEX(kurz!$B$7:$AQ$58,$B11,N$1),"")</f>
        <v>50</v>
      </c>
      <c r="O11">
        <f>IF(INDEX(kurz!$B$7:$AQ$58,$B11,O$1)&lt;&gt;"",INDEX(kurz!$B$7:$AQ$58,$B11,O$1),"")</f>
        <v>25</v>
      </c>
      <c r="P11">
        <f>IF(INDEX(kurz!$B$7:$AQ$58,$B11,P$1)&lt;&gt;"",INDEX(kurz!$B$7:$AQ$58,$B11,P$1),"")</f>
      </c>
      <c r="Q11" t="str">
        <f>IF(INDEX(kurz!$B$7:$AQ$58,$B11,Q$1)&lt;&gt;"",INDEX(kurz!$B$7:$AQ$58,$B11,Q$1),"")</f>
        <v>0,15 kWh/m</v>
      </c>
      <c r="R11">
        <f>IF(INDEX(kurz!$B$7:$AQ$58,$B11,R$1)&lt;&gt;"",INDEX(kurz!$B$7:$AQ$58,$B11,R$1),"")</f>
      </c>
      <c r="S11">
        <f>IF(INDEX(kurz!$B$7:$AQ$58,$B11,S$1)&lt;&gt;"",INDEX(kurz!$B$7:$AQ$58,$B11,S$1),"")</f>
      </c>
      <c r="T11" t="str">
        <f>IF(INDEX(kurz!$B$7:$AQ$58,$B11,T$1)&lt;&gt;"",INDEX(kurz!$B$7:$AQ$58,$B11,T$1),"")</f>
        <v>ILIMA experiment</v>
      </c>
      <c r="U11">
        <f>IF(INDEX(kurz!$B$7:$AQ$58,$B11,U$1)&lt;&gt;"",INDEX(kurz!$B$7:$AQ$58,$B11,U$1),"")</f>
      </c>
      <c r="V11">
        <f>IF(INDEX(kurz!$B$7:$AQ$58,$B11,V$1)&lt;&gt;"",INDEX(kurz!$B$7:$AQ$58,$B11,V$1),"")</f>
      </c>
      <c r="W11">
        <f>IF(INDEX(kurz!$B$7:$AQ$58,$B11,W$1)&lt;&gt;"",INDEX(kurz!$B$7:$AQ$58,$B11,W$1),"")</f>
      </c>
      <c r="X11">
        <f>IF(INDEX(kurz!$B$7:$AQ$58,$B11,X$1)&lt;&gt;"",INDEX(kurz!$B$7:$AQ$58,$B11,X$1),"")</f>
      </c>
      <c r="Y11" t="str">
        <f>IF(INDEX(kurz!$B$7:$AQ$58,$B11,Y$1)&lt;&gt;"",INDEX(kurz!$B$7:$AQ$58,$B11,Y$1),"")</f>
        <v>Detektor in CR-Tasche</v>
      </c>
      <c r="Z11">
        <f>IF(INDEX(kurz!$B$7:$AQ$58,$B11,Z$1)&lt;&gt;"",INDEX(kurz!$B$7:$AQ$58,$B11,Z$1),"")</f>
      </c>
      <c r="AA11" t="str">
        <f>IF(INDEX(kurz!$B$7:$AQ$58,$B11,AA$1)&lt;&gt;"",INDEX(kurz!$B$7:$AQ$58,$B11,AA$1),"")</f>
        <v>H0209A.E10.051</v>
      </c>
      <c r="AB11">
        <f>IF(INDEX(kurz!$B$7:$AQ$58,$B11,AB$1)&lt;&gt;"",INDEX(kurz!$B$7:$AQ$58,$B11,AB$1),"")</f>
      </c>
      <c r="AC11">
        <f>IF(INDEX(kurz!$B$7:$AQ$58,$B11,AC$1)&lt;&gt;"",INDEX(kurz!$B$7:$AQ$58,$B11,AC$1),"")</f>
      </c>
      <c r="AD11">
        <f>IF(INDEX(kurz!$B$7:$AQ$58,$B11,AD$1)&lt;&gt;"",INDEX(kurz!$B$7:$AQ$58,$B11,AD$1),"")</f>
      </c>
      <c r="AE11">
        <f>IF(INDEX(kurz!$B$7:$AQ$58,$B11,AE$1)&lt;&gt;"",INDEX(kurz!$B$7:$AQ$58,$B11,AE$1),"")</f>
      </c>
      <c r="AF11">
        <f>IF(INDEX(kurz!$B$7:$AQ$58,$B11,AF$1)&lt;&gt;"",INDEX(kurz!$B$7:$AQ$58,$B11,AF$1),"")</f>
      </c>
      <c r="AG11">
        <f>IF(INDEX(kurz!$B$7:$AQ$58,$B11,AG$1)&lt;&gt;"",INDEX(kurz!$B$7:$AQ$58,$B11,AG$1),"")</f>
      </c>
      <c r="AH11" t="str">
        <f>IF(INDEX(kurz!$B$7:$AQ$58,$B11,AH$1)&lt;&gt;"",INDEX(kurz!$B$7:$AQ$58,$B11,AH$1),"")</f>
        <v>Im Tunnel gegenüber H0209A.E10.051</v>
      </c>
      <c r="AI11" t="str">
        <f>IF(INDEX(kurz!$B$7:$AQ$58,$B11,AI$1)&lt;&gt;"",INDEX(kurz!$B$7:$AQ$58,$B11,AI$1),"")</f>
        <v>Rack</v>
      </c>
      <c r="AJ11">
        <f>IF(INDEX(kurz!$B$7:$AQ$58,$B11,AJ$1)&lt;&gt;"",INDEX(kurz!$B$7:$AQ$58,$B11,AJ$1),"")</f>
      </c>
      <c r="AK11" t="str">
        <f>IF(INDEX(kurz!$B$7:$AQ$58,$B11,AK$1)&lt;&gt;"",INDEX(kurz!$B$7:$AQ$58,$B11,AK$1),"")</f>
        <v>H0209A.E10.039</v>
      </c>
      <c r="AL11">
        <f>IF(INDEX(kurz!$B$7:$AQ$58,$B11,AL$1)&lt;&gt;"",INDEX(kurz!$B$7:$AQ$58,$B11,AL$1),"")</f>
      </c>
      <c r="AM11">
        <f>IF(INDEX(kurz!$B$7:$AQ$58,$B11,AM$1)&lt;&gt;"",INDEX(kurz!$B$7:$AQ$58,$B11,AM$1),"")</f>
      </c>
      <c r="AN11">
        <f>IF(INDEX(kurz!$B$7:$AQ$58,$B11,AN$1)&lt;&gt;"",INDEX(kurz!$B$7:$AQ$58,$B11,AN$1),"")</f>
      </c>
      <c r="AO11">
        <f>IF(INDEX(kurz!$B$7:$AQ$58,$B11,AO$1)&lt;&gt;"",INDEX(kurz!$B$7:$AQ$58,$B11,AO$1),"")</f>
      </c>
      <c r="AP11">
        <f>IF(INDEX(kurz!$B$7:$AQ$58,$B11,AP$1)&lt;&gt;"",INDEX(kurz!$B$7:$AQ$58,$B11,AP$1),"")</f>
      </c>
      <c r="AQ11">
        <f>IF(INDEX(kurz!$B$7:$AQ$58,$B11,AQ$1)&lt;&gt;"",INDEX(kurz!$B$7:$AQ$58,$B11,AQ$1),"")</f>
      </c>
      <c r="AR11" t="str">
        <f>IF(INDEX(kurz!$B$7:$AQ$58,$B11,AR$1)&lt;&gt;"",INDEX(kurz!$B$7:$AQ$58,$B11,AR$1),"")</f>
        <v>5V</v>
      </c>
      <c r="AS11">
        <f>IF(INDEX(kurz!$B$7:$AQ$58,$B11,AS$1)&lt;&gt;"",INDEX(kurz!$B$7:$AQ$58,$B11,AS$1),"")</f>
      </c>
      <c r="AT11">
        <f>IF(INDEX(kurz!$B$7:$AQ$58,$B11,AT$1)&lt;&gt;"",INDEX(kurz!$B$7:$AQ$58,$B11,AT$1),"")</f>
      </c>
      <c r="AU11">
        <f>IF(INDEX(kurz!$B$7:$AQ$58,$B11,AU$1)&lt;&gt;"",INDEX(kurz!$B$7:$AQ$58,$B11,AU$1),"")</f>
      </c>
      <c r="AV11">
        <f>IF(INDEX(kurz!$B$7:$AQ$58,$B11,AV$1)&lt;&gt;"",INDEX(kurz!$B$7:$AQ$58,$B11,AV$1),"")</f>
      </c>
    </row>
    <row r="12" spans="1:48" ht="15">
      <c r="A12" s="2"/>
      <c r="B12" s="21">
        <f t="shared" si="3"/>
        <v>1</v>
      </c>
      <c r="C12" s="21">
        <f>INDEX(kurz!$A$7:$A$60,lang!B12)</f>
        <v>8</v>
      </c>
      <c r="D12" s="21">
        <f t="shared" si="6"/>
        <v>3</v>
      </c>
      <c r="E12" s="21">
        <f t="shared" si="4"/>
        <v>6</v>
      </c>
      <c r="F12" s="2">
        <f t="shared" si="5"/>
        <v>6</v>
      </c>
      <c r="G12" t="str">
        <f>IF(INDEX(kurz!$B$7:$AQ$58,$B12,G$1)&lt;&gt;"",INDEX(kurz!$B$7:$AQ$58,$B12,G$1),"")</f>
        <v>RG-58</v>
      </c>
      <c r="H12">
        <f>IF(INDEX(kurz!$B$7:$AQ$58,$B12,H$1)&lt;&gt;"",INDEX(kurz!$B$7:$AQ$58,$B12,H$1),"")</f>
        <v>3</v>
      </c>
      <c r="I12" t="str">
        <f>IF(INDEX(kurz!$B$7:$AQ$58,$B12,I$1)&lt;&gt;"",INDEX(kurz!$B$7:$AQ$58,$B12,I$1),"")</f>
        <v>ILIMA-Detektor1</v>
      </c>
      <c r="J12">
        <f>IF(INDEX(kurz!$B$7:$AQ$58,$B12,J$1)&lt;&gt;"",INDEX(kurz!$B$7:$AQ$58,$B12,J$1),"")</f>
      </c>
      <c r="K12">
        <f>IF(INDEX(kurz!$B$7:$AQ$58,$B12,K$1)&lt;&gt;"",INDEX(kurz!$B$7:$AQ$58,$B12,K$1),"")</f>
      </c>
      <c r="L12">
        <f>IF(INDEX(kurz!$B$7:$AQ$58,$B12,L$1)&lt;&gt;"",INDEX(kurz!$B$7:$AQ$58,$B12,L$1),"")</f>
        <v>5</v>
      </c>
      <c r="M12">
        <f>IF(INDEX(kurz!$B$7:$AQ$58,$B12,M$1)&lt;&gt;"",INDEX(kurz!$B$7:$AQ$58,$B12,M$1),"")</f>
      </c>
      <c r="N12">
        <f>IF(INDEX(kurz!$B$7:$AQ$58,$B12,N$1)&lt;&gt;"",INDEX(kurz!$B$7:$AQ$58,$B12,N$1),"")</f>
        <v>50</v>
      </c>
      <c r="O12">
        <f>IF(INDEX(kurz!$B$7:$AQ$58,$B12,O$1)&lt;&gt;"",INDEX(kurz!$B$7:$AQ$58,$B12,O$1),"")</f>
        <v>25</v>
      </c>
      <c r="P12">
        <f>IF(INDEX(kurz!$B$7:$AQ$58,$B12,P$1)&lt;&gt;"",INDEX(kurz!$B$7:$AQ$58,$B12,P$1),"")</f>
      </c>
      <c r="Q12" t="str">
        <f>IF(INDEX(kurz!$B$7:$AQ$58,$B12,Q$1)&lt;&gt;"",INDEX(kurz!$B$7:$AQ$58,$B12,Q$1),"")</f>
        <v>0,15 kWh/m</v>
      </c>
      <c r="R12">
        <f>IF(INDEX(kurz!$B$7:$AQ$58,$B12,R$1)&lt;&gt;"",INDEX(kurz!$B$7:$AQ$58,$B12,R$1),"")</f>
      </c>
      <c r="S12">
        <f>IF(INDEX(kurz!$B$7:$AQ$58,$B12,S$1)&lt;&gt;"",INDEX(kurz!$B$7:$AQ$58,$B12,S$1),"")</f>
      </c>
      <c r="T12" t="str">
        <f>IF(INDEX(kurz!$B$7:$AQ$58,$B12,T$1)&lt;&gt;"",INDEX(kurz!$B$7:$AQ$58,$B12,T$1),"")</f>
        <v>ILIMA experiment</v>
      </c>
      <c r="U12">
        <f>IF(INDEX(kurz!$B$7:$AQ$58,$B12,U$1)&lt;&gt;"",INDEX(kurz!$B$7:$AQ$58,$B12,U$1),"")</f>
      </c>
      <c r="V12">
        <f>IF(INDEX(kurz!$B$7:$AQ$58,$B12,V$1)&lt;&gt;"",INDEX(kurz!$B$7:$AQ$58,$B12,V$1),"")</f>
      </c>
      <c r="W12">
        <f>IF(INDEX(kurz!$B$7:$AQ$58,$B12,W$1)&lt;&gt;"",INDEX(kurz!$B$7:$AQ$58,$B12,W$1),"")</f>
      </c>
      <c r="X12">
        <f>IF(INDEX(kurz!$B$7:$AQ$58,$B12,X$1)&lt;&gt;"",INDEX(kurz!$B$7:$AQ$58,$B12,X$1),"")</f>
      </c>
      <c r="Y12" t="str">
        <f>IF(INDEX(kurz!$B$7:$AQ$58,$B12,Y$1)&lt;&gt;"",INDEX(kurz!$B$7:$AQ$58,$B12,Y$1),"")</f>
        <v>Detektor in CR-Tasche</v>
      </c>
      <c r="Z12">
        <f>IF(INDEX(kurz!$B$7:$AQ$58,$B12,Z$1)&lt;&gt;"",INDEX(kurz!$B$7:$AQ$58,$B12,Z$1),"")</f>
      </c>
      <c r="AA12" t="str">
        <f>IF(INDEX(kurz!$B$7:$AQ$58,$B12,AA$1)&lt;&gt;"",INDEX(kurz!$B$7:$AQ$58,$B12,AA$1),"")</f>
        <v>H0209A.E10.051</v>
      </c>
      <c r="AB12">
        <f>IF(INDEX(kurz!$B$7:$AQ$58,$B12,AB$1)&lt;&gt;"",INDEX(kurz!$B$7:$AQ$58,$B12,AB$1),"")</f>
      </c>
      <c r="AC12">
        <f>IF(INDEX(kurz!$B$7:$AQ$58,$B12,AC$1)&lt;&gt;"",INDEX(kurz!$B$7:$AQ$58,$B12,AC$1),"")</f>
      </c>
      <c r="AD12">
        <f>IF(INDEX(kurz!$B$7:$AQ$58,$B12,AD$1)&lt;&gt;"",INDEX(kurz!$B$7:$AQ$58,$B12,AD$1),"")</f>
      </c>
      <c r="AE12">
        <f>IF(INDEX(kurz!$B$7:$AQ$58,$B12,AE$1)&lt;&gt;"",INDEX(kurz!$B$7:$AQ$58,$B12,AE$1),"")</f>
      </c>
      <c r="AF12">
        <f>IF(INDEX(kurz!$B$7:$AQ$58,$B12,AF$1)&lt;&gt;"",INDEX(kurz!$B$7:$AQ$58,$B12,AF$1),"")</f>
      </c>
      <c r="AG12">
        <f>IF(INDEX(kurz!$B$7:$AQ$58,$B12,AG$1)&lt;&gt;"",INDEX(kurz!$B$7:$AQ$58,$B12,AG$1),"")</f>
      </c>
      <c r="AH12" t="str">
        <f>IF(INDEX(kurz!$B$7:$AQ$58,$B12,AH$1)&lt;&gt;"",INDEX(kurz!$B$7:$AQ$58,$B12,AH$1),"")</f>
        <v>Im Tunnel gegenüber H0209A.E10.051</v>
      </c>
      <c r="AI12" t="str">
        <f>IF(INDEX(kurz!$B$7:$AQ$58,$B12,AI$1)&lt;&gt;"",INDEX(kurz!$B$7:$AQ$58,$B12,AI$1),"")</f>
        <v>Rack</v>
      </c>
      <c r="AJ12">
        <f>IF(INDEX(kurz!$B$7:$AQ$58,$B12,AJ$1)&lt;&gt;"",INDEX(kurz!$B$7:$AQ$58,$B12,AJ$1),"")</f>
      </c>
      <c r="AK12" t="str">
        <f>IF(INDEX(kurz!$B$7:$AQ$58,$B12,AK$1)&lt;&gt;"",INDEX(kurz!$B$7:$AQ$58,$B12,AK$1),"")</f>
        <v>H0209A.E10.039</v>
      </c>
      <c r="AL12">
        <f>IF(INDEX(kurz!$B$7:$AQ$58,$B12,AL$1)&lt;&gt;"",INDEX(kurz!$B$7:$AQ$58,$B12,AL$1),"")</f>
      </c>
      <c r="AM12">
        <f>IF(INDEX(kurz!$B$7:$AQ$58,$B12,AM$1)&lt;&gt;"",INDEX(kurz!$B$7:$AQ$58,$B12,AM$1),"")</f>
      </c>
      <c r="AN12">
        <f>IF(INDEX(kurz!$B$7:$AQ$58,$B12,AN$1)&lt;&gt;"",INDEX(kurz!$B$7:$AQ$58,$B12,AN$1),"")</f>
      </c>
      <c r="AO12">
        <f>IF(INDEX(kurz!$B$7:$AQ$58,$B12,AO$1)&lt;&gt;"",INDEX(kurz!$B$7:$AQ$58,$B12,AO$1),"")</f>
      </c>
      <c r="AP12">
        <f>IF(INDEX(kurz!$B$7:$AQ$58,$B12,AP$1)&lt;&gt;"",INDEX(kurz!$B$7:$AQ$58,$B12,AP$1),"")</f>
      </c>
      <c r="AQ12">
        <f>IF(INDEX(kurz!$B$7:$AQ$58,$B12,AQ$1)&lt;&gt;"",INDEX(kurz!$B$7:$AQ$58,$B12,AQ$1),"")</f>
      </c>
      <c r="AR12" t="str">
        <f>IF(INDEX(kurz!$B$7:$AQ$58,$B12,AR$1)&lt;&gt;"",INDEX(kurz!$B$7:$AQ$58,$B12,AR$1),"")</f>
        <v>5V</v>
      </c>
      <c r="AS12">
        <f>IF(INDEX(kurz!$B$7:$AQ$58,$B12,AS$1)&lt;&gt;"",INDEX(kurz!$B$7:$AQ$58,$B12,AS$1),"")</f>
      </c>
      <c r="AT12">
        <f>IF(INDEX(kurz!$B$7:$AQ$58,$B12,AT$1)&lt;&gt;"",INDEX(kurz!$B$7:$AQ$58,$B12,AT$1),"")</f>
      </c>
      <c r="AU12">
        <f>IF(INDEX(kurz!$B$7:$AQ$58,$B12,AU$1)&lt;&gt;"",INDEX(kurz!$B$7:$AQ$58,$B12,AU$1),"")</f>
      </c>
      <c r="AV12">
        <f>IF(INDEX(kurz!$B$7:$AQ$58,$B12,AV$1)&lt;&gt;"",INDEX(kurz!$B$7:$AQ$58,$B12,AV$1),"")</f>
      </c>
    </row>
    <row r="13" spans="1:48" ht="15">
      <c r="A13" s="2"/>
      <c r="B13" s="21">
        <f t="shared" si="3"/>
        <v>1</v>
      </c>
      <c r="C13" s="21">
        <f>INDEX(kurz!$A$7:$A$60,lang!B13)</f>
        <v>8</v>
      </c>
      <c r="D13" s="21">
        <f t="shared" si="6"/>
        <v>2</v>
      </c>
      <c r="E13" s="21">
        <f t="shared" si="4"/>
        <v>7</v>
      </c>
      <c r="F13" s="2">
        <f t="shared" si="5"/>
        <v>7</v>
      </c>
      <c r="G13" t="str">
        <f>IF(INDEX(kurz!$B$7:$AQ$58,$B13,G$1)&lt;&gt;"",INDEX(kurz!$B$7:$AQ$58,$B13,G$1),"")</f>
        <v>RG-58</v>
      </c>
      <c r="H13">
        <f>IF(INDEX(kurz!$B$7:$AQ$58,$B13,H$1)&lt;&gt;"",INDEX(kurz!$B$7:$AQ$58,$B13,H$1),"")</f>
        <v>3</v>
      </c>
      <c r="I13" t="str">
        <f>IF(INDEX(kurz!$B$7:$AQ$58,$B13,I$1)&lt;&gt;"",INDEX(kurz!$B$7:$AQ$58,$B13,I$1),"")</f>
        <v>ILIMA-Detektor1</v>
      </c>
      <c r="J13">
        <f>IF(INDEX(kurz!$B$7:$AQ$58,$B13,J$1)&lt;&gt;"",INDEX(kurz!$B$7:$AQ$58,$B13,J$1),"")</f>
      </c>
      <c r="K13">
        <f>IF(INDEX(kurz!$B$7:$AQ$58,$B13,K$1)&lt;&gt;"",INDEX(kurz!$B$7:$AQ$58,$B13,K$1),"")</f>
      </c>
      <c r="L13">
        <f>IF(INDEX(kurz!$B$7:$AQ$58,$B13,L$1)&lt;&gt;"",INDEX(kurz!$B$7:$AQ$58,$B13,L$1),"")</f>
        <v>5</v>
      </c>
      <c r="M13">
        <f>IF(INDEX(kurz!$B$7:$AQ$58,$B13,M$1)&lt;&gt;"",INDEX(kurz!$B$7:$AQ$58,$B13,M$1),"")</f>
      </c>
      <c r="N13">
        <f>IF(INDEX(kurz!$B$7:$AQ$58,$B13,N$1)&lt;&gt;"",INDEX(kurz!$B$7:$AQ$58,$B13,N$1),"")</f>
        <v>50</v>
      </c>
      <c r="O13">
        <f>IF(INDEX(kurz!$B$7:$AQ$58,$B13,O$1)&lt;&gt;"",INDEX(kurz!$B$7:$AQ$58,$B13,O$1),"")</f>
        <v>25</v>
      </c>
      <c r="P13">
        <f>IF(INDEX(kurz!$B$7:$AQ$58,$B13,P$1)&lt;&gt;"",INDEX(kurz!$B$7:$AQ$58,$B13,P$1),"")</f>
      </c>
      <c r="Q13" t="str">
        <f>IF(INDEX(kurz!$B$7:$AQ$58,$B13,Q$1)&lt;&gt;"",INDEX(kurz!$B$7:$AQ$58,$B13,Q$1),"")</f>
        <v>0,15 kWh/m</v>
      </c>
      <c r="R13">
        <f>IF(INDEX(kurz!$B$7:$AQ$58,$B13,R$1)&lt;&gt;"",INDEX(kurz!$B$7:$AQ$58,$B13,R$1),"")</f>
      </c>
      <c r="S13">
        <f>IF(INDEX(kurz!$B$7:$AQ$58,$B13,S$1)&lt;&gt;"",INDEX(kurz!$B$7:$AQ$58,$B13,S$1),"")</f>
      </c>
      <c r="T13" t="str">
        <f>IF(INDEX(kurz!$B$7:$AQ$58,$B13,T$1)&lt;&gt;"",INDEX(kurz!$B$7:$AQ$58,$B13,T$1),"")</f>
        <v>ILIMA experiment</v>
      </c>
      <c r="U13">
        <f>IF(INDEX(kurz!$B$7:$AQ$58,$B13,U$1)&lt;&gt;"",INDEX(kurz!$B$7:$AQ$58,$B13,U$1),"")</f>
      </c>
      <c r="V13">
        <f>IF(INDEX(kurz!$B$7:$AQ$58,$B13,V$1)&lt;&gt;"",INDEX(kurz!$B$7:$AQ$58,$B13,V$1),"")</f>
      </c>
      <c r="W13">
        <f>IF(INDEX(kurz!$B$7:$AQ$58,$B13,W$1)&lt;&gt;"",INDEX(kurz!$B$7:$AQ$58,$B13,W$1),"")</f>
      </c>
      <c r="X13">
        <f>IF(INDEX(kurz!$B$7:$AQ$58,$B13,X$1)&lt;&gt;"",INDEX(kurz!$B$7:$AQ$58,$B13,X$1),"")</f>
      </c>
      <c r="Y13" t="str">
        <f>IF(INDEX(kurz!$B$7:$AQ$58,$B13,Y$1)&lt;&gt;"",INDEX(kurz!$B$7:$AQ$58,$B13,Y$1),"")</f>
        <v>Detektor in CR-Tasche</v>
      </c>
      <c r="Z13">
        <f>IF(INDEX(kurz!$B$7:$AQ$58,$B13,Z$1)&lt;&gt;"",INDEX(kurz!$B$7:$AQ$58,$B13,Z$1),"")</f>
      </c>
      <c r="AA13" t="str">
        <f>IF(INDEX(kurz!$B$7:$AQ$58,$B13,AA$1)&lt;&gt;"",INDEX(kurz!$B$7:$AQ$58,$B13,AA$1),"")</f>
        <v>H0209A.E10.051</v>
      </c>
      <c r="AB13">
        <f>IF(INDEX(kurz!$B$7:$AQ$58,$B13,AB$1)&lt;&gt;"",INDEX(kurz!$B$7:$AQ$58,$B13,AB$1),"")</f>
      </c>
      <c r="AC13">
        <f>IF(INDEX(kurz!$B$7:$AQ$58,$B13,AC$1)&lt;&gt;"",INDEX(kurz!$B$7:$AQ$58,$B13,AC$1),"")</f>
      </c>
      <c r="AD13">
        <f>IF(INDEX(kurz!$B$7:$AQ$58,$B13,AD$1)&lt;&gt;"",INDEX(kurz!$B$7:$AQ$58,$B13,AD$1),"")</f>
      </c>
      <c r="AE13">
        <f>IF(INDEX(kurz!$B$7:$AQ$58,$B13,AE$1)&lt;&gt;"",INDEX(kurz!$B$7:$AQ$58,$B13,AE$1),"")</f>
      </c>
      <c r="AF13">
        <f>IF(INDEX(kurz!$B$7:$AQ$58,$B13,AF$1)&lt;&gt;"",INDEX(kurz!$B$7:$AQ$58,$B13,AF$1),"")</f>
      </c>
      <c r="AG13">
        <f>IF(INDEX(kurz!$B$7:$AQ$58,$B13,AG$1)&lt;&gt;"",INDEX(kurz!$B$7:$AQ$58,$B13,AG$1),"")</f>
      </c>
      <c r="AH13" t="str">
        <f>IF(INDEX(kurz!$B$7:$AQ$58,$B13,AH$1)&lt;&gt;"",INDEX(kurz!$B$7:$AQ$58,$B13,AH$1),"")</f>
        <v>Im Tunnel gegenüber H0209A.E10.051</v>
      </c>
      <c r="AI13" t="str">
        <f>IF(INDEX(kurz!$B$7:$AQ$58,$B13,AI$1)&lt;&gt;"",INDEX(kurz!$B$7:$AQ$58,$B13,AI$1),"")</f>
        <v>Rack</v>
      </c>
      <c r="AJ13">
        <f>IF(INDEX(kurz!$B$7:$AQ$58,$B13,AJ$1)&lt;&gt;"",INDEX(kurz!$B$7:$AQ$58,$B13,AJ$1),"")</f>
      </c>
      <c r="AK13" t="str">
        <f>IF(INDEX(kurz!$B$7:$AQ$58,$B13,AK$1)&lt;&gt;"",INDEX(kurz!$B$7:$AQ$58,$B13,AK$1),"")</f>
        <v>H0209A.E10.039</v>
      </c>
      <c r="AL13">
        <f>IF(INDEX(kurz!$B$7:$AQ$58,$B13,AL$1)&lt;&gt;"",INDEX(kurz!$B$7:$AQ$58,$B13,AL$1),"")</f>
      </c>
      <c r="AM13">
        <f>IF(INDEX(kurz!$B$7:$AQ$58,$B13,AM$1)&lt;&gt;"",INDEX(kurz!$B$7:$AQ$58,$B13,AM$1),"")</f>
      </c>
      <c r="AN13">
        <f>IF(INDEX(kurz!$B$7:$AQ$58,$B13,AN$1)&lt;&gt;"",INDEX(kurz!$B$7:$AQ$58,$B13,AN$1),"")</f>
      </c>
      <c r="AO13">
        <f>IF(INDEX(kurz!$B$7:$AQ$58,$B13,AO$1)&lt;&gt;"",INDEX(kurz!$B$7:$AQ$58,$B13,AO$1),"")</f>
      </c>
      <c r="AP13">
        <f>IF(INDEX(kurz!$B$7:$AQ$58,$B13,AP$1)&lt;&gt;"",INDEX(kurz!$B$7:$AQ$58,$B13,AP$1),"")</f>
      </c>
      <c r="AQ13">
        <f>IF(INDEX(kurz!$B$7:$AQ$58,$B13,AQ$1)&lt;&gt;"",INDEX(kurz!$B$7:$AQ$58,$B13,AQ$1),"")</f>
      </c>
      <c r="AR13" t="str">
        <f>IF(INDEX(kurz!$B$7:$AQ$58,$B13,AR$1)&lt;&gt;"",INDEX(kurz!$B$7:$AQ$58,$B13,AR$1),"")</f>
        <v>5V</v>
      </c>
      <c r="AS13">
        <f>IF(INDEX(kurz!$B$7:$AQ$58,$B13,AS$1)&lt;&gt;"",INDEX(kurz!$B$7:$AQ$58,$B13,AS$1),"")</f>
      </c>
      <c r="AT13">
        <f>IF(INDEX(kurz!$B$7:$AQ$58,$B13,AT$1)&lt;&gt;"",INDEX(kurz!$B$7:$AQ$58,$B13,AT$1),"")</f>
      </c>
      <c r="AU13">
        <f>IF(INDEX(kurz!$B$7:$AQ$58,$B13,AU$1)&lt;&gt;"",INDEX(kurz!$B$7:$AQ$58,$B13,AU$1),"")</f>
      </c>
      <c r="AV13">
        <f>IF(INDEX(kurz!$B$7:$AQ$58,$B13,AV$1)&lt;&gt;"",INDEX(kurz!$B$7:$AQ$58,$B13,AV$1),"")</f>
      </c>
    </row>
    <row r="14" spans="1:48" ht="15">
      <c r="A14" s="2"/>
      <c r="B14" s="21">
        <f t="shared" si="3"/>
        <v>1</v>
      </c>
      <c r="C14" s="21">
        <f>INDEX(kurz!$A$7:$A$60,lang!B14)</f>
        <v>8</v>
      </c>
      <c r="D14" s="21">
        <f t="shared" si="6"/>
        <v>1</v>
      </c>
      <c r="E14" s="21">
        <f t="shared" si="4"/>
        <v>8</v>
      </c>
      <c r="F14" s="2">
        <f t="shared" si="5"/>
        <v>8</v>
      </c>
      <c r="G14" t="str">
        <f>IF(INDEX(kurz!$B$7:$AQ$58,$B14,G$1)&lt;&gt;"",INDEX(kurz!$B$7:$AQ$58,$B14,G$1),"")</f>
        <v>RG-58</v>
      </c>
      <c r="H14">
        <f>IF(INDEX(kurz!$B$7:$AQ$58,$B14,H$1)&lt;&gt;"",INDEX(kurz!$B$7:$AQ$58,$B14,H$1),"")</f>
        <v>3</v>
      </c>
      <c r="I14" t="str">
        <f>IF(INDEX(kurz!$B$7:$AQ$58,$B14,I$1)&lt;&gt;"",INDEX(kurz!$B$7:$AQ$58,$B14,I$1),"")</f>
        <v>ILIMA-Detektor1</v>
      </c>
      <c r="J14">
        <f>IF(INDEX(kurz!$B$7:$AQ$58,$B14,J$1)&lt;&gt;"",INDEX(kurz!$B$7:$AQ$58,$B14,J$1),"")</f>
      </c>
      <c r="K14">
        <f>IF(INDEX(kurz!$B$7:$AQ$58,$B14,K$1)&lt;&gt;"",INDEX(kurz!$B$7:$AQ$58,$B14,K$1),"")</f>
      </c>
      <c r="L14">
        <f>IF(INDEX(kurz!$B$7:$AQ$58,$B14,L$1)&lt;&gt;"",INDEX(kurz!$B$7:$AQ$58,$B14,L$1),"")</f>
        <v>5</v>
      </c>
      <c r="M14">
        <f>IF(INDEX(kurz!$B$7:$AQ$58,$B14,M$1)&lt;&gt;"",INDEX(kurz!$B$7:$AQ$58,$B14,M$1),"")</f>
      </c>
      <c r="N14">
        <f>IF(INDEX(kurz!$B$7:$AQ$58,$B14,N$1)&lt;&gt;"",INDEX(kurz!$B$7:$AQ$58,$B14,N$1),"")</f>
        <v>50</v>
      </c>
      <c r="O14">
        <f>IF(INDEX(kurz!$B$7:$AQ$58,$B14,O$1)&lt;&gt;"",INDEX(kurz!$B$7:$AQ$58,$B14,O$1),"")</f>
        <v>25</v>
      </c>
      <c r="P14">
        <f>IF(INDEX(kurz!$B$7:$AQ$58,$B14,P$1)&lt;&gt;"",INDEX(kurz!$B$7:$AQ$58,$B14,P$1),"")</f>
      </c>
      <c r="Q14" t="str">
        <f>IF(INDEX(kurz!$B$7:$AQ$58,$B14,Q$1)&lt;&gt;"",INDEX(kurz!$B$7:$AQ$58,$B14,Q$1),"")</f>
        <v>0,15 kWh/m</v>
      </c>
      <c r="R14">
        <f>IF(INDEX(kurz!$B$7:$AQ$58,$B14,R$1)&lt;&gt;"",INDEX(kurz!$B$7:$AQ$58,$B14,R$1),"")</f>
      </c>
      <c r="S14">
        <f>IF(INDEX(kurz!$B$7:$AQ$58,$B14,S$1)&lt;&gt;"",INDEX(kurz!$B$7:$AQ$58,$B14,S$1),"")</f>
      </c>
      <c r="T14" t="str">
        <f>IF(INDEX(kurz!$B$7:$AQ$58,$B14,T$1)&lt;&gt;"",INDEX(kurz!$B$7:$AQ$58,$B14,T$1),"")</f>
        <v>ILIMA experiment</v>
      </c>
      <c r="U14">
        <f>IF(INDEX(kurz!$B$7:$AQ$58,$B14,U$1)&lt;&gt;"",INDEX(kurz!$B$7:$AQ$58,$B14,U$1),"")</f>
      </c>
      <c r="V14">
        <f>IF(INDEX(kurz!$B$7:$AQ$58,$B14,V$1)&lt;&gt;"",INDEX(kurz!$B$7:$AQ$58,$B14,V$1),"")</f>
      </c>
      <c r="W14">
        <f>IF(INDEX(kurz!$B$7:$AQ$58,$B14,W$1)&lt;&gt;"",INDEX(kurz!$B$7:$AQ$58,$B14,W$1),"")</f>
      </c>
      <c r="X14">
        <f>IF(INDEX(kurz!$B$7:$AQ$58,$B14,X$1)&lt;&gt;"",INDEX(kurz!$B$7:$AQ$58,$B14,X$1),"")</f>
      </c>
      <c r="Y14" t="str">
        <f>IF(INDEX(kurz!$B$7:$AQ$58,$B14,Y$1)&lt;&gt;"",INDEX(kurz!$B$7:$AQ$58,$B14,Y$1),"")</f>
        <v>Detektor in CR-Tasche</v>
      </c>
      <c r="Z14">
        <f>IF(INDEX(kurz!$B$7:$AQ$58,$B14,Z$1)&lt;&gt;"",INDEX(kurz!$B$7:$AQ$58,$B14,Z$1),"")</f>
      </c>
      <c r="AA14" t="str">
        <f>IF(INDEX(kurz!$B$7:$AQ$58,$B14,AA$1)&lt;&gt;"",INDEX(kurz!$B$7:$AQ$58,$B14,AA$1),"")</f>
        <v>H0209A.E10.051</v>
      </c>
      <c r="AB14">
        <f>IF(INDEX(kurz!$B$7:$AQ$58,$B14,AB$1)&lt;&gt;"",INDEX(kurz!$B$7:$AQ$58,$B14,AB$1),"")</f>
      </c>
      <c r="AC14">
        <f>IF(INDEX(kurz!$B$7:$AQ$58,$B14,AC$1)&lt;&gt;"",INDEX(kurz!$B$7:$AQ$58,$B14,AC$1),"")</f>
      </c>
      <c r="AD14">
        <f>IF(INDEX(kurz!$B$7:$AQ$58,$B14,AD$1)&lt;&gt;"",INDEX(kurz!$B$7:$AQ$58,$B14,AD$1),"")</f>
      </c>
      <c r="AE14">
        <f>IF(INDEX(kurz!$B$7:$AQ$58,$B14,AE$1)&lt;&gt;"",INDEX(kurz!$B$7:$AQ$58,$B14,AE$1),"")</f>
      </c>
      <c r="AF14">
        <f>IF(INDEX(kurz!$B$7:$AQ$58,$B14,AF$1)&lt;&gt;"",INDEX(kurz!$B$7:$AQ$58,$B14,AF$1),"")</f>
      </c>
      <c r="AG14">
        <f>IF(INDEX(kurz!$B$7:$AQ$58,$B14,AG$1)&lt;&gt;"",INDEX(kurz!$B$7:$AQ$58,$B14,AG$1),"")</f>
      </c>
      <c r="AH14" t="str">
        <f>IF(INDEX(kurz!$B$7:$AQ$58,$B14,AH$1)&lt;&gt;"",INDEX(kurz!$B$7:$AQ$58,$B14,AH$1),"")</f>
        <v>Im Tunnel gegenüber H0209A.E10.051</v>
      </c>
      <c r="AI14" t="str">
        <f>IF(INDEX(kurz!$B$7:$AQ$58,$B14,AI$1)&lt;&gt;"",INDEX(kurz!$B$7:$AQ$58,$B14,AI$1),"")</f>
        <v>Rack</v>
      </c>
      <c r="AJ14">
        <f>IF(INDEX(kurz!$B$7:$AQ$58,$B14,AJ$1)&lt;&gt;"",INDEX(kurz!$B$7:$AQ$58,$B14,AJ$1),"")</f>
      </c>
      <c r="AK14" t="str">
        <f>IF(INDEX(kurz!$B$7:$AQ$58,$B14,AK$1)&lt;&gt;"",INDEX(kurz!$B$7:$AQ$58,$B14,AK$1),"")</f>
        <v>H0209A.E10.039</v>
      </c>
      <c r="AL14">
        <f>IF(INDEX(kurz!$B$7:$AQ$58,$B14,AL$1)&lt;&gt;"",INDEX(kurz!$B$7:$AQ$58,$B14,AL$1),"")</f>
      </c>
      <c r="AM14">
        <f>IF(INDEX(kurz!$B$7:$AQ$58,$B14,AM$1)&lt;&gt;"",INDEX(kurz!$B$7:$AQ$58,$B14,AM$1),"")</f>
      </c>
      <c r="AN14">
        <f>IF(INDEX(kurz!$B$7:$AQ$58,$B14,AN$1)&lt;&gt;"",INDEX(kurz!$B$7:$AQ$58,$B14,AN$1),"")</f>
      </c>
      <c r="AO14">
        <f>IF(INDEX(kurz!$B$7:$AQ$58,$B14,AO$1)&lt;&gt;"",INDEX(kurz!$B$7:$AQ$58,$B14,AO$1),"")</f>
      </c>
      <c r="AP14">
        <f>IF(INDEX(kurz!$B$7:$AQ$58,$B14,AP$1)&lt;&gt;"",INDEX(kurz!$B$7:$AQ$58,$B14,AP$1),"")</f>
      </c>
      <c r="AQ14">
        <f>IF(INDEX(kurz!$B$7:$AQ$58,$B14,AQ$1)&lt;&gt;"",INDEX(kurz!$B$7:$AQ$58,$B14,AQ$1),"")</f>
      </c>
      <c r="AR14" t="str">
        <f>IF(INDEX(kurz!$B$7:$AQ$58,$B14,AR$1)&lt;&gt;"",INDEX(kurz!$B$7:$AQ$58,$B14,AR$1),"")</f>
        <v>5V</v>
      </c>
      <c r="AS14">
        <f>IF(INDEX(kurz!$B$7:$AQ$58,$B14,AS$1)&lt;&gt;"",INDEX(kurz!$B$7:$AQ$58,$B14,AS$1),"")</f>
      </c>
      <c r="AT14">
        <f>IF(INDEX(kurz!$B$7:$AQ$58,$B14,AT$1)&lt;&gt;"",INDEX(kurz!$B$7:$AQ$58,$B14,AT$1),"")</f>
      </c>
      <c r="AU14">
        <f>IF(INDEX(kurz!$B$7:$AQ$58,$B14,AU$1)&lt;&gt;"",INDEX(kurz!$B$7:$AQ$58,$B14,AU$1),"")</f>
      </c>
      <c r="AV14">
        <f>IF(INDEX(kurz!$B$7:$AQ$58,$B14,AV$1)&lt;&gt;"",INDEX(kurz!$B$7:$AQ$58,$B14,AV$1),"")</f>
      </c>
    </row>
    <row r="15" spans="1:48" ht="15">
      <c r="A15" s="2"/>
      <c r="B15" s="21">
        <f t="shared" si="3"/>
        <v>1</v>
      </c>
      <c r="C15" s="21">
        <f>INDEX(kurz!$A$7:$A$60,lang!B15)</f>
        <v>8</v>
      </c>
      <c r="D15" s="21">
        <f t="shared" si="6"/>
        <v>0</v>
      </c>
      <c r="E15" s="21">
        <f t="shared" si="4"/>
        <v>9</v>
      </c>
      <c r="F15" s="2">
        <f t="shared" si="5"/>
        <v>9</v>
      </c>
      <c r="G15" t="str">
        <f>IF(INDEX(kurz!$B$7:$AQ$58,$B15,G$1)&lt;&gt;"",INDEX(kurz!$B$7:$AQ$58,$B15,G$1),"")</f>
        <v>RG-58</v>
      </c>
      <c r="H15">
        <f>IF(INDEX(kurz!$B$7:$AQ$58,$B15,H$1)&lt;&gt;"",INDEX(kurz!$B$7:$AQ$58,$B15,H$1),"")</f>
        <v>3</v>
      </c>
      <c r="I15" t="str">
        <f>IF(INDEX(kurz!$B$7:$AQ$58,$B15,I$1)&lt;&gt;"",INDEX(kurz!$B$7:$AQ$58,$B15,I$1),"")</f>
        <v>ILIMA-Detektor1</v>
      </c>
      <c r="J15">
        <f>IF(INDEX(kurz!$B$7:$AQ$58,$B15,J$1)&lt;&gt;"",INDEX(kurz!$B$7:$AQ$58,$B15,J$1),"")</f>
      </c>
      <c r="K15">
        <f>IF(INDEX(kurz!$B$7:$AQ$58,$B15,K$1)&lt;&gt;"",INDEX(kurz!$B$7:$AQ$58,$B15,K$1),"")</f>
      </c>
      <c r="L15">
        <f>IF(INDEX(kurz!$B$7:$AQ$58,$B15,L$1)&lt;&gt;"",INDEX(kurz!$B$7:$AQ$58,$B15,L$1),"")</f>
        <v>5</v>
      </c>
      <c r="M15">
        <f>IF(INDEX(kurz!$B$7:$AQ$58,$B15,M$1)&lt;&gt;"",INDEX(kurz!$B$7:$AQ$58,$B15,M$1),"")</f>
      </c>
      <c r="N15">
        <f>IF(INDEX(kurz!$B$7:$AQ$58,$B15,N$1)&lt;&gt;"",INDEX(kurz!$B$7:$AQ$58,$B15,N$1),"")</f>
        <v>50</v>
      </c>
      <c r="O15">
        <f>IF(INDEX(kurz!$B$7:$AQ$58,$B15,O$1)&lt;&gt;"",INDEX(kurz!$B$7:$AQ$58,$B15,O$1),"")</f>
        <v>25</v>
      </c>
      <c r="P15">
        <f>IF(INDEX(kurz!$B$7:$AQ$58,$B15,P$1)&lt;&gt;"",INDEX(kurz!$B$7:$AQ$58,$B15,P$1),"")</f>
      </c>
      <c r="Q15" t="str">
        <f>IF(INDEX(kurz!$B$7:$AQ$58,$B15,Q$1)&lt;&gt;"",INDEX(kurz!$B$7:$AQ$58,$B15,Q$1),"")</f>
        <v>0,15 kWh/m</v>
      </c>
      <c r="R15">
        <f>IF(INDEX(kurz!$B$7:$AQ$58,$B15,R$1)&lt;&gt;"",INDEX(kurz!$B$7:$AQ$58,$B15,R$1),"")</f>
      </c>
      <c r="S15">
        <f>IF(INDEX(kurz!$B$7:$AQ$58,$B15,S$1)&lt;&gt;"",INDEX(kurz!$B$7:$AQ$58,$B15,S$1),"")</f>
      </c>
      <c r="T15" t="str">
        <f>IF(INDEX(kurz!$B$7:$AQ$58,$B15,T$1)&lt;&gt;"",INDEX(kurz!$B$7:$AQ$58,$B15,T$1),"")</f>
        <v>ILIMA experiment</v>
      </c>
      <c r="U15">
        <f>IF(INDEX(kurz!$B$7:$AQ$58,$B15,U$1)&lt;&gt;"",INDEX(kurz!$B$7:$AQ$58,$B15,U$1),"")</f>
      </c>
      <c r="V15">
        <f>IF(INDEX(kurz!$B$7:$AQ$58,$B15,V$1)&lt;&gt;"",INDEX(kurz!$B$7:$AQ$58,$B15,V$1),"")</f>
      </c>
      <c r="W15">
        <f>IF(INDEX(kurz!$B$7:$AQ$58,$B15,W$1)&lt;&gt;"",INDEX(kurz!$B$7:$AQ$58,$B15,W$1),"")</f>
      </c>
      <c r="X15">
        <f>IF(INDEX(kurz!$B$7:$AQ$58,$B15,X$1)&lt;&gt;"",INDEX(kurz!$B$7:$AQ$58,$B15,X$1),"")</f>
      </c>
      <c r="Y15" t="str">
        <f>IF(INDEX(kurz!$B$7:$AQ$58,$B15,Y$1)&lt;&gt;"",INDEX(kurz!$B$7:$AQ$58,$B15,Y$1),"")</f>
        <v>Detektor in CR-Tasche</v>
      </c>
      <c r="Z15">
        <f>IF(INDEX(kurz!$B$7:$AQ$58,$B15,Z$1)&lt;&gt;"",INDEX(kurz!$B$7:$AQ$58,$B15,Z$1),"")</f>
      </c>
      <c r="AA15" t="str">
        <f>IF(INDEX(kurz!$B$7:$AQ$58,$B15,AA$1)&lt;&gt;"",INDEX(kurz!$B$7:$AQ$58,$B15,AA$1),"")</f>
        <v>H0209A.E10.051</v>
      </c>
      <c r="AB15">
        <f>IF(INDEX(kurz!$B$7:$AQ$58,$B15,AB$1)&lt;&gt;"",INDEX(kurz!$B$7:$AQ$58,$B15,AB$1),"")</f>
      </c>
      <c r="AC15">
        <f>IF(INDEX(kurz!$B$7:$AQ$58,$B15,AC$1)&lt;&gt;"",INDEX(kurz!$B$7:$AQ$58,$B15,AC$1),"")</f>
      </c>
      <c r="AD15">
        <f>IF(INDEX(kurz!$B$7:$AQ$58,$B15,AD$1)&lt;&gt;"",INDEX(kurz!$B$7:$AQ$58,$B15,AD$1),"")</f>
      </c>
      <c r="AE15">
        <f>IF(INDEX(kurz!$B$7:$AQ$58,$B15,AE$1)&lt;&gt;"",INDEX(kurz!$B$7:$AQ$58,$B15,AE$1),"")</f>
      </c>
      <c r="AF15">
        <f>IF(INDEX(kurz!$B$7:$AQ$58,$B15,AF$1)&lt;&gt;"",INDEX(kurz!$B$7:$AQ$58,$B15,AF$1),"")</f>
      </c>
      <c r="AG15">
        <f>IF(INDEX(kurz!$B$7:$AQ$58,$B15,AG$1)&lt;&gt;"",INDEX(kurz!$B$7:$AQ$58,$B15,AG$1),"")</f>
      </c>
      <c r="AH15" t="str">
        <f>IF(INDEX(kurz!$B$7:$AQ$58,$B15,AH$1)&lt;&gt;"",INDEX(kurz!$B$7:$AQ$58,$B15,AH$1),"")</f>
        <v>Im Tunnel gegenüber H0209A.E10.051</v>
      </c>
      <c r="AI15" t="str">
        <f>IF(INDEX(kurz!$B$7:$AQ$58,$B15,AI$1)&lt;&gt;"",INDEX(kurz!$B$7:$AQ$58,$B15,AI$1),"")</f>
        <v>Rack</v>
      </c>
      <c r="AJ15">
        <f>IF(INDEX(kurz!$B$7:$AQ$58,$B15,AJ$1)&lt;&gt;"",INDEX(kurz!$B$7:$AQ$58,$B15,AJ$1),"")</f>
      </c>
      <c r="AK15" t="str">
        <f>IF(INDEX(kurz!$B$7:$AQ$58,$B15,AK$1)&lt;&gt;"",INDEX(kurz!$B$7:$AQ$58,$B15,AK$1),"")</f>
        <v>H0209A.E10.039</v>
      </c>
      <c r="AL15">
        <f>IF(INDEX(kurz!$B$7:$AQ$58,$B15,AL$1)&lt;&gt;"",INDEX(kurz!$B$7:$AQ$58,$B15,AL$1),"")</f>
      </c>
      <c r="AM15">
        <f>IF(INDEX(kurz!$B$7:$AQ$58,$B15,AM$1)&lt;&gt;"",INDEX(kurz!$B$7:$AQ$58,$B15,AM$1),"")</f>
      </c>
      <c r="AN15">
        <f>IF(INDEX(kurz!$B$7:$AQ$58,$B15,AN$1)&lt;&gt;"",INDEX(kurz!$B$7:$AQ$58,$B15,AN$1),"")</f>
      </c>
      <c r="AO15">
        <f>IF(INDEX(kurz!$B$7:$AQ$58,$B15,AO$1)&lt;&gt;"",INDEX(kurz!$B$7:$AQ$58,$B15,AO$1),"")</f>
      </c>
      <c r="AP15">
        <f>IF(INDEX(kurz!$B$7:$AQ$58,$B15,AP$1)&lt;&gt;"",INDEX(kurz!$B$7:$AQ$58,$B15,AP$1),"")</f>
      </c>
      <c r="AQ15">
        <f>IF(INDEX(kurz!$B$7:$AQ$58,$B15,AQ$1)&lt;&gt;"",INDEX(kurz!$B$7:$AQ$58,$B15,AQ$1),"")</f>
      </c>
      <c r="AR15" t="str">
        <f>IF(INDEX(kurz!$B$7:$AQ$58,$B15,AR$1)&lt;&gt;"",INDEX(kurz!$B$7:$AQ$58,$B15,AR$1),"")</f>
        <v>5V</v>
      </c>
      <c r="AS15">
        <f>IF(INDEX(kurz!$B$7:$AQ$58,$B15,AS$1)&lt;&gt;"",INDEX(kurz!$B$7:$AQ$58,$B15,AS$1),"")</f>
      </c>
      <c r="AT15">
        <f>IF(INDEX(kurz!$B$7:$AQ$58,$B15,AT$1)&lt;&gt;"",INDEX(kurz!$B$7:$AQ$58,$B15,AT$1),"")</f>
      </c>
      <c r="AU15">
        <f>IF(INDEX(kurz!$B$7:$AQ$58,$B15,AU$1)&lt;&gt;"",INDEX(kurz!$B$7:$AQ$58,$B15,AU$1),"")</f>
      </c>
      <c r="AV15">
        <f>IF(INDEX(kurz!$B$7:$AQ$58,$B15,AV$1)&lt;&gt;"",INDEX(kurz!$B$7:$AQ$58,$B15,AV$1),"")</f>
      </c>
    </row>
    <row r="16" spans="1:48" ht="15">
      <c r="A16" s="2"/>
      <c r="B16" s="21">
        <f t="shared" si="3"/>
        <v>2</v>
      </c>
      <c r="C16" s="21">
        <f>INDEX(kurz!$A$7:$A$60,lang!B16)</f>
        <v>10</v>
      </c>
      <c r="D16" s="21">
        <f t="shared" si="6"/>
        <v>10</v>
      </c>
      <c r="E16" s="21">
        <f t="shared" si="4"/>
        <v>10</v>
      </c>
      <c r="F16" s="2">
        <f t="shared" si="5"/>
        <v>10</v>
      </c>
      <c r="G16" t="str">
        <f>IF(INDEX(kurz!$B$7:$AQ$58,$B16,G$1)&lt;&gt;"",INDEX(kurz!$B$7:$AQ$58,$B16,G$1),"")</f>
        <v>10kV RG58</v>
      </c>
      <c r="H16">
        <f>IF(INDEX(kurz!$B$7:$AQ$58,$B16,H$1)&lt;&gt;"",INDEX(kurz!$B$7:$AQ$58,$B16,H$1),"")</f>
        <v>3</v>
      </c>
      <c r="I16" t="str">
        <f>IF(INDEX(kurz!$B$7:$AQ$58,$B16,I$1)&lt;&gt;"",INDEX(kurz!$B$7:$AQ$58,$B16,I$1),"")</f>
        <v>ILIMA-Detektor1</v>
      </c>
      <c r="J16">
        <f>IF(INDEX(kurz!$B$7:$AQ$58,$B16,J$1)&lt;&gt;"",INDEX(kurz!$B$7:$AQ$58,$B16,J$1),"")</f>
      </c>
      <c r="K16">
        <f>IF(INDEX(kurz!$B$7:$AQ$58,$B16,K$1)&lt;&gt;"",INDEX(kurz!$B$7:$AQ$58,$B16,K$1),"")</f>
      </c>
      <c r="L16">
        <f>IF(INDEX(kurz!$B$7:$AQ$58,$B16,L$1)&lt;&gt;"",INDEX(kurz!$B$7:$AQ$58,$B16,L$1),"")</f>
        <v>5</v>
      </c>
      <c r="M16">
        <f>IF(INDEX(kurz!$B$7:$AQ$58,$B16,M$1)&lt;&gt;"",INDEX(kurz!$B$7:$AQ$58,$B16,M$1),"")</f>
      </c>
      <c r="N16">
        <f>IF(INDEX(kurz!$B$7:$AQ$58,$B16,N$1)&lt;&gt;"",INDEX(kurz!$B$7:$AQ$58,$B16,N$1),"")</f>
        <v>50</v>
      </c>
      <c r="O16">
        <f>IF(INDEX(kurz!$B$7:$AQ$58,$B16,O$1)&lt;&gt;"",INDEX(kurz!$B$7:$AQ$58,$B16,O$1),"")</f>
        <v>60</v>
      </c>
      <c r="P16">
        <f>IF(INDEX(kurz!$B$7:$AQ$58,$B16,P$1)&lt;&gt;"",INDEX(kurz!$B$7:$AQ$58,$B16,P$1),"")</f>
      </c>
      <c r="Q16" t="str">
        <f>IF(INDEX(kurz!$B$7:$AQ$58,$B16,Q$1)&lt;&gt;"",INDEX(kurz!$B$7:$AQ$58,$B16,Q$1),"")</f>
        <v>0,15 kWh/m</v>
      </c>
      <c r="R16">
        <f>IF(INDEX(kurz!$B$7:$AQ$58,$B16,R$1)&lt;&gt;"",INDEX(kurz!$B$7:$AQ$58,$B16,R$1),"")</f>
      </c>
      <c r="S16">
        <f>IF(INDEX(kurz!$B$7:$AQ$58,$B16,S$1)&lt;&gt;"",INDEX(kurz!$B$7:$AQ$58,$B16,S$1),"")</f>
      </c>
      <c r="T16" t="str">
        <f>IF(INDEX(kurz!$B$7:$AQ$58,$B16,T$1)&lt;&gt;"",INDEX(kurz!$B$7:$AQ$58,$B16,T$1),"")</f>
        <v>ILIMA experiment</v>
      </c>
      <c r="U16">
        <f>IF(INDEX(kurz!$B$7:$AQ$58,$B16,U$1)&lt;&gt;"",INDEX(kurz!$B$7:$AQ$58,$B16,U$1),"")</f>
      </c>
      <c r="V16">
        <f>IF(INDEX(kurz!$B$7:$AQ$58,$B16,V$1)&lt;&gt;"",INDEX(kurz!$B$7:$AQ$58,$B16,V$1),"")</f>
      </c>
      <c r="W16">
        <f>IF(INDEX(kurz!$B$7:$AQ$58,$B16,W$1)&lt;&gt;"",INDEX(kurz!$B$7:$AQ$58,$B16,W$1),"")</f>
      </c>
      <c r="X16">
        <f>IF(INDEX(kurz!$B$7:$AQ$58,$B16,X$1)&lt;&gt;"",INDEX(kurz!$B$7:$AQ$58,$B16,X$1),"")</f>
      </c>
      <c r="Y16" t="str">
        <f>IF(INDEX(kurz!$B$7:$AQ$58,$B16,Y$1)&lt;&gt;"",INDEX(kurz!$B$7:$AQ$58,$B16,Y$1),"")</f>
        <v>Detektor in CR-Tasche</v>
      </c>
      <c r="Z16">
        <f>IF(INDEX(kurz!$B$7:$AQ$58,$B16,Z$1)&lt;&gt;"",INDEX(kurz!$B$7:$AQ$58,$B16,Z$1),"")</f>
      </c>
      <c r="AA16" t="str">
        <f>IF(INDEX(kurz!$B$7:$AQ$58,$B16,AA$1)&lt;&gt;"",INDEX(kurz!$B$7:$AQ$58,$B16,AA$1),"")</f>
        <v>H0209A.E10.051</v>
      </c>
      <c r="AB16">
        <f>IF(INDEX(kurz!$B$7:$AQ$58,$B16,AB$1)&lt;&gt;"",INDEX(kurz!$B$7:$AQ$58,$B16,AB$1),"")</f>
      </c>
      <c r="AC16">
        <f>IF(INDEX(kurz!$B$7:$AQ$58,$B16,AC$1)&lt;&gt;"",INDEX(kurz!$B$7:$AQ$58,$B16,AC$1),"")</f>
      </c>
      <c r="AD16">
        <f>IF(INDEX(kurz!$B$7:$AQ$58,$B16,AD$1)&lt;&gt;"",INDEX(kurz!$B$7:$AQ$58,$B16,AD$1),"")</f>
      </c>
      <c r="AE16">
        <f>IF(INDEX(kurz!$B$7:$AQ$58,$B16,AE$1)&lt;&gt;"",INDEX(kurz!$B$7:$AQ$58,$B16,AE$1),"")</f>
      </c>
      <c r="AF16">
        <f>IF(INDEX(kurz!$B$7:$AQ$58,$B16,AF$1)&lt;&gt;"",INDEX(kurz!$B$7:$AQ$58,$B16,AF$1),"")</f>
      </c>
      <c r="AG16">
        <f>IF(INDEX(kurz!$B$7:$AQ$58,$B16,AG$1)&lt;&gt;"",INDEX(kurz!$B$7:$AQ$58,$B16,AG$1),"")</f>
      </c>
      <c r="AH16" t="str">
        <f>IF(INDEX(kurz!$B$7:$AQ$58,$B16,AH$1)&lt;&gt;"",INDEX(kurz!$B$7:$AQ$58,$B16,AH$1),"")</f>
        <v>Im Tunnel gegenüber H0209A.E10.051</v>
      </c>
      <c r="AI16" t="str">
        <f>IF(INDEX(kurz!$B$7:$AQ$58,$B16,AI$1)&lt;&gt;"",INDEX(kurz!$B$7:$AQ$58,$B16,AI$1),"")</f>
        <v>Rack</v>
      </c>
      <c r="AJ16">
        <f>IF(INDEX(kurz!$B$7:$AQ$58,$B16,AJ$1)&lt;&gt;"",INDEX(kurz!$B$7:$AQ$58,$B16,AJ$1),"")</f>
      </c>
      <c r="AK16" t="str">
        <f>IF(INDEX(kurz!$B$7:$AQ$58,$B16,AK$1)&lt;&gt;"",INDEX(kurz!$B$7:$AQ$58,$B16,AK$1),"")</f>
        <v>H0209A.E10.039</v>
      </c>
      <c r="AL16">
        <f>IF(INDEX(kurz!$B$7:$AQ$58,$B16,AL$1)&lt;&gt;"",INDEX(kurz!$B$7:$AQ$58,$B16,AL$1),"")</f>
      </c>
      <c r="AM16">
        <f>IF(INDEX(kurz!$B$7:$AQ$58,$B16,AM$1)&lt;&gt;"",INDEX(kurz!$B$7:$AQ$58,$B16,AM$1),"")</f>
      </c>
      <c r="AN16">
        <f>IF(INDEX(kurz!$B$7:$AQ$58,$B16,AN$1)&lt;&gt;"",INDEX(kurz!$B$7:$AQ$58,$B16,AN$1),"")</f>
      </c>
      <c r="AO16">
        <f>IF(INDEX(kurz!$B$7:$AQ$58,$B16,AO$1)&lt;&gt;"",INDEX(kurz!$B$7:$AQ$58,$B16,AO$1),"")</f>
      </c>
      <c r="AP16">
        <f>IF(INDEX(kurz!$B$7:$AQ$58,$B16,AP$1)&lt;&gt;"",INDEX(kurz!$B$7:$AQ$58,$B16,AP$1),"")</f>
      </c>
      <c r="AQ16">
        <f>IF(INDEX(kurz!$B$7:$AQ$58,$B16,AQ$1)&lt;&gt;"",INDEX(kurz!$B$7:$AQ$58,$B16,AQ$1),"")</f>
      </c>
      <c r="AR16" t="str">
        <f>IF(INDEX(kurz!$B$7:$AQ$58,$B16,AR$1)&lt;&gt;"",INDEX(kurz!$B$7:$AQ$58,$B16,AR$1),"")</f>
        <v>10kV DC</v>
      </c>
      <c r="AS16" t="str">
        <f>IF(INDEX(kurz!$B$7:$AQ$58,$B16,AS$1)&lt;&gt;"",INDEX(kurz!$B$7:$AQ$58,$B16,AS$1),"")</f>
        <v>0.5 mA</v>
      </c>
      <c r="AT16">
        <f>IF(INDEX(kurz!$B$7:$AQ$58,$B16,AT$1)&lt;&gt;"",INDEX(kurz!$B$7:$AQ$58,$B16,AT$1),"")</f>
      </c>
      <c r="AU16">
        <f>IF(INDEX(kurz!$B$7:$AQ$58,$B16,AU$1)&lt;&gt;"",INDEX(kurz!$B$7:$AQ$58,$B16,AU$1),"")</f>
      </c>
      <c r="AV16">
        <f>IF(INDEX(kurz!$B$7:$AQ$58,$B16,AV$1)&lt;&gt;"",INDEX(kurz!$B$7:$AQ$58,$B16,AV$1),"")</f>
      </c>
    </row>
    <row r="17" spans="1:48" ht="15">
      <c r="A17" s="2"/>
      <c r="B17" s="21">
        <f t="shared" si="3"/>
        <v>2</v>
      </c>
      <c r="C17" s="21">
        <f>INDEX(kurz!$A$7:$A$60,lang!B17)</f>
        <v>10</v>
      </c>
      <c r="D17" s="21">
        <f t="shared" si="6"/>
        <v>9</v>
      </c>
      <c r="E17" s="21">
        <f t="shared" si="4"/>
        <v>11</v>
      </c>
      <c r="F17" s="2">
        <f t="shared" si="5"/>
        <v>11</v>
      </c>
      <c r="G17" t="str">
        <f>IF(INDEX(kurz!$B$7:$AQ$58,$B17,G$1)&lt;&gt;"",INDEX(kurz!$B$7:$AQ$58,$B17,G$1),"")</f>
        <v>10kV RG58</v>
      </c>
      <c r="H17">
        <f>IF(INDEX(kurz!$B$7:$AQ$58,$B17,H$1)&lt;&gt;"",INDEX(kurz!$B$7:$AQ$58,$B17,H$1),"")</f>
        <v>3</v>
      </c>
      <c r="I17" t="str">
        <f>IF(INDEX(kurz!$B$7:$AQ$58,$B17,I$1)&lt;&gt;"",INDEX(kurz!$B$7:$AQ$58,$B17,I$1),"")</f>
        <v>ILIMA-Detektor1</v>
      </c>
      <c r="J17">
        <f>IF(INDEX(kurz!$B$7:$AQ$58,$B17,J$1)&lt;&gt;"",INDEX(kurz!$B$7:$AQ$58,$B17,J$1),"")</f>
      </c>
      <c r="K17">
        <f>IF(INDEX(kurz!$B$7:$AQ$58,$B17,K$1)&lt;&gt;"",INDEX(kurz!$B$7:$AQ$58,$B17,K$1),"")</f>
      </c>
      <c r="L17">
        <f>IF(INDEX(kurz!$B$7:$AQ$58,$B17,L$1)&lt;&gt;"",INDEX(kurz!$B$7:$AQ$58,$B17,L$1),"")</f>
        <v>5</v>
      </c>
      <c r="M17">
        <f>IF(INDEX(kurz!$B$7:$AQ$58,$B17,M$1)&lt;&gt;"",INDEX(kurz!$B$7:$AQ$58,$B17,M$1),"")</f>
      </c>
      <c r="N17">
        <f>IF(INDEX(kurz!$B$7:$AQ$58,$B17,N$1)&lt;&gt;"",INDEX(kurz!$B$7:$AQ$58,$B17,N$1),"")</f>
        <v>50</v>
      </c>
      <c r="O17">
        <f>IF(INDEX(kurz!$B$7:$AQ$58,$B17,O$1)&lt;&gt;"",INDEX(kurz!$B$7:$AQ$58,$B17,O$1),"")</f>
        <v>60</v>
      </c>
      <c r="P17">
        <f>IF(INDEX(kurz!$B$7:$AQ$58,$B17,P$1)&lt;&gt;"",INDEX(kurz!$B$7:$AQ$58,$B17,P$1),"")</f>
      </c>
      <c r="Q17" t="str">
        <f>IF(INDEX(kurz!$B$7:$AQ$58,$B17,Q$1)&lt;&gt;"",INDEX(kurz!$B$7:$AQ$58,$B17,Q$1),"")</f>
        <v>0,15 kWh/m</v>
      </c>
      <c r="R17">
        <f>IF(INDEX(kurz!$B$7:$AQ$58,$B17,R$1)&lt;&gt;"",INDEX(kurz!$B$7:$AQ$58,$B17,R$1),"")</f>
      </c>
      <c r="S17">
        <f>IF(INDEX(kurz!$B$7:$AQ$58,$B17,S$1)&lt;&gt;"",INDEX(kurz!$B$7:$AQ$58,$B17,S$1),"")</f>
      </c>
      <c r="T17" t="str">
        <f>IF(INDEX(kurz!$B$7:$AQ$58,$B17,T$1)&lt;&gt;"",INDEX(kurz!$B$7:$AQ$58,$B17,T$1),"")</f>
        <v>ILIMA experiment</v>
      </c>
      <c r="U17">
        <f>IF(INDEX(kurz!$B$7:$AQ$58,$B17,U$1)&lt;&gt;"",INDEX(kurz!$B$7:$AQ$58,$B17,U$1),"")</f>
      </c>
      <c r="V17">
        <f>IF(INDEX(kurz!$B$7:$AQ$58,$B17,V$1)&lt;&gt;"",INDEX(kurz!$B$7:$AQ$58,$B17,V$1),"")</f>
      </c>
      <c r="W17">
        <f>IF(INDEX(kurz!$B$7:$AQ$58,$B17,W$1)&lt;&gt;"",INDEX(kurz!$B$7:$AQ$58,$B17,W$1),"")</f>
      </c>
      <c r="X17">
        <f>IF(INDEX(kurz!$B$7:$AQ$58,$B17,X$1)&lt;&gt;"",INDEX(kurz!$B$7:$AQ$58,$B17,X$1),"")</f>
      </c>
      <c r="Y17" t="str">
        <f>IF(INDEX(kurz!$B$7:$AQ$58,$B17,Y$1)&lt;&gt;"",INDEX(kurz!$B$7:$AQ$58,$B17,Y$1),"")</f>
        <v>Detektor in CR-Tasche</v>
      </c>
      <c r="Z17">
        <f>IF(INDEX(kurz!$B$7:$AQ$58,$B17,Z$1)&lt;&gt;"",INDEX(kurz!$B$7:$AQ$58,$B17,Z$1),"")</f>
      </c>
      <c r="AA17" t="str">
        <f>IF(INDEX(kurz!$B$7:$AQ$58,$B17,AA$1)&lt;&gt;"",INDEX(kurz!$B$7:$AQ$58,$B17,AA$1),"")</f>
        <v>H0209A.E10.051</v>
      </c>
      <c r="AB17">
        <f>IF(INDEX(kurz!$B$7:$AQ$58,$B17,AB$1)&lt;&gt;"",INDEX(kurz!$B$7:$AQ$58,$B17,AB$1),"")</f>
      </c>
      <c r="AC17">
        <f>IF(INDEX(kurz!$B$7:$AQ$58,$B17,AC$1)&lt;&gt;"",INDEX(kurz!$B$7:$AQ$58,$B17,AC$1),"")</f>
      </c>
      <c r="AD17">
        <f>IF(INDEX(kurz!$B$7:$AQ$58,$B17,AD$1)&lt;&gt;"",INDEX(kurz!$B$7:$AQ$58,$B17,AD$1),"")</f>
      </c>
      <c r="AE17">
        <f>IF(INDEX(kurz!$B$7:$AQ$58,$B17,AE$1)&lt;&gt;"",INDEX(kurz!$B$7:$AQ$58,$B17,AE$1),"")</f>
      </c>
      <c r="AF17">
        <f>IF(INDEX(kurz!$B$7:$AQ$58,$B17,AF$1)&lt;&gt;"",INDEX(kurz!$B$7:$AQ$58,$B17,AF$1),"")</f>
      </c>
      <c r="AG17">
        <f>IF(INDEX(kurz!$B$7:$AQ$58,$B17,AG$1)&lt;&gt;"",INDEX(kurz!$B$7:$AQ$58,$B17,AG$1),"")</f>
      </c>
      <c r="AH17" t="str">
        <f>IF(INDEX(kurz!$B$7:$AQ$58,$B17,AH$1)&lt;&gt;"",INDEX(kurz!$B$7:$AQ$58,$B17,AH$1),"")</f>
        <v>Im Tunnel gegenüber H0209A.E10.051</v>
      </c>
      <c r="AI17" t="str">
        <f>IF(INDEX(kurz!$B$7:$AQ$58,$B17,AI$1)&lt;&gt;"",INDEX(kurz!$B$7:$AQ$58,$B17,AI$1),"")</f>
        <v>Rack</v>
      </c>
      <c r="AJ17">
        <f>IF(INDEX(kurz!$B$7:$AQ$58,$B17,AJ$1)&lt;&gt;"",INDEX(kurz!$B$7:$AQ$58,$B17,AJ$1),"")</f>
      </c>
      <c r="AK17" t="str">
        <f>IF(INDEX(kurz!$B$7:$AQ$58,$B17,AK$1)&lt;&gt;"",INDEX(kurz!$B$7:$AQ$58,$B17,AK$1),"")</f>
        <v>H0209A.E10.039</v>
      </c>
      <c r="AL17">
        <f>IF(INDEX(kurz!$B$7:$AQ$58,$B17,AL$1)&lt;&gt;"",INDEX(kurz!$B$7:$AQ$58,$B17,AL$1),"")</f>
      </c>
      <c r="AM17">
        <f>IF(INDEX(kurz!$B$7:$AQ$58,$B17,AM$1)&lt;&gt;"",INDEX(kurz!$B$7:$AQ$58,$B17,AM$1),"")</f>
      </c>
      <c r="AN17">
        <f>IF(INDEX(kurz!$B$7:$AQ$58,$B17,AN$1)&lt;&gt;"",INDEX(kurz!$B$7:$AQ$58,$B17,AN$1),"")</f>
      </c>
      <c r="AO17">
        <f>IF(INDEX(kurz!$B$7:$AQ$58,$B17,AO$1)&lt;&gt;"",INDEX(kurz!$B$7:$AQ$58,$B17,AO$1),"")</f>
      </c>
      <c r="AP17">
        <f>IF(INDEX(kurz!$B$7:$AQ$58,$B17,AP$1)&lt;&gt;"",INDEX(kurz!$B$7:$AQ$58,$B17,AP$1),"")</f>
      </c>
      <c r="AQ17">
        <f>IF(INDEX(kurz!$B$7:$AQ$58,$B17,AQ$1)&lt;&gt;"",INDEX(kurz!$B$7:$AQ$58,$B17,AQ$1),"")</f>
      </c>
      <c r="AR17" t="str">
        <f>IF(INDEX(kurz!$B$7:$AQ$58,$B17,AR$1)&lt;&gt;"",INDEX(kurz!$B$7:$AQ$58,$B17,AR$1),"")</f>
        <v>10kV DC</v>
      </c>
      <c r="AS17" t="str">
        <f>IF(INDEX(kurz!$B$7:$AQ$58,$B17,AS$1)&lt;&gt;"",INDEX(kurz!$B$7:$AQ$58,$B17,AS$1),"")</f>
        <v>0.5 mA</v>
      </c>
      <c r="AT17">
        <f>IF(INDEX(kurz!$B$7:$AQ$58,$B17,AT$1)&lt;&gt;"",INDEX(kurz!$B$7:$AQ$58,$B17,AT$1),"")</f>
      </c>
      <c r="AU17">
        <f>IF(INDEX(kurz!$B$7:$AQ$58,$B17,AU$1)&lt;&gt;"",INDEX(kurz!$B$7:$AQ$58,$B17,AU$1),"")</f>
      </c>
      <c r="AV17">
        <f>IF(INDEX(kurz!$B$7:$AQ$58,$B17,AV$1)&lt;&gt;"",INDEX(kurz!$B$7:$AQ$58,$B17,AV$1),"")</f>
      </c>
    </row>
    <row r="18" spans="1:48" ht="15">
      <c r="A18" s="2"/>
      <c r="B18" s="21">
        <f t="shared" si="3"/>
        <v>2</v>
      </c>
      <c r="C18" s="21">
        <f>INDEX(kurz!$A$7:$A$60,lang!B18)</f>
        <v>10</v>
      </c>
      <c r="D18" s="21">
        <f t="shared" si="6"/>
        <v>8</v>
      </c>
      <c r="E18" s="21">
        <f t="shared" si="4"/>
        <v>12</v>
      </c>
      <c r="F18" s="2">
        <f t="shared" si="5"/>
        <v>12</v>
      </c>
      <c r="G18" t="str">
        <f>IF(INDEX(kurz!$B$7:$AQ$58,$B18,G$1)&lt;&gt;"",INDEX(kurz!$B$7:$AQ$58,$B18,G$1),"")</f>
        <v>10kV RG58</v>
      </c>
      <c r="H18">
        <f>IF(INDEX(kurz!$B$7:$AQ$58,$B18,H$1)&lt;&gt;"",INDEX(kurz!$B$7:$AQ$58,$B18,H$1),"")</f>
        <v>3</v>
      </c>
      <c r="I18" t="str">
        <f>IF(INDEX(kurz!$B$7:$AQ$58,$B18,I$1)&lt;&gt;"",INDEX(kurz!$B$7:$AQ$58,$B18,I$1),"")</f>
        <v>ILIMA-Detektor1</v>
      </c>
      <c r="J18">
        <f>IF(INDEX(kurz!$B$7:$AQ$58,$B18,J$1)&lt;&gt;"",INDEX(kurz!$B$7:$AQ$58,$B18,J$1),"")</f>
      </c>
      <c r="K18">
        <f>IF(INDEX(kurz!$B$7:$AQ$58,$B18,K$1)&lt;&gt;"",INDEX(kurz!$B$7:$AQ$58,$B18,K$1),"")</f>
      </c>
      <c r="L18">
        <f>IF(INDEX(kurz!$B$7:$AQ$58,$B18,L$1)&lt;&gt;"",INDEX(kurz!$B$7:$AQ$58,$B18,L$1),"")</f>
        <v>5</v>
      </c>
      <c r="M18">
        <f>IF(INDEX(kurz!$B$7:$AQ$58,$B18,M$1)&lt;&gt;"",INDEX(kurz!$B$7:$AQ$58,$B18,M$1),"")</f>
      </c>
      <c r="N18">
        <f>IF(INDEX(kurz!$B$7:$AQ$58,$B18,N$1)&lt;&gt;"",INDEX(kurz!$B$7:$AQ$58,$B18,N$1),"")</f>
        <v>50</v>
      </c>
      <c r="O18">
        <f>IF(INDEX(kurz!$B$7:$AQ$58,$B18,O$1)&lt;&gt;"",INDEX(kurz!$B$7:$AQ$58,$B18,O$1),"")</f>
        <v>60</v>
      </c>
      <c r="P18">
        <f>IF(INDEX(kurz!$B$7:$AQ$58,$B18,P$1)&lt;&gt;"",INDEX(kurz!$B$7:$AQ$58,$B18,P$1),"")</f>
      </c>
      <c r="Q18" t="str">
        <f>IF(INDEX(kurz!$B$7:$AQ$58,$B18,Q$1)&lt;&gt;"",INDEX(kurz!$B$7:$AQ$58,$B18,Q$1),"")</f>
        <v>0,15 kWh/m</v>
      </c>
      <c r="R18">
        <f>IF(INDEX(kurz!$B$7:$AQ$58,$B18,R$1)&lt;&gt;"",INDEX(kurz!$B$7:$AQ$58,$B18,R$1),"")</f>
      </c>
      <c r="S18">
        <f>IF(INDEX(kurz!$B$7:$AQ$58,$B18,S$1)&lt;&gt;"",INDEX(kurz!$B$7:$AQ$58,$B18,S$1),"")</f>
      </c>
      <c r="T18" t="str">
        <f>IF(INDEX(kurz!$B$7:$AQ$58,$B18,T$1)&lt;&gt;"",INDEX(kurz!$B$7:$AQ$58,$B18,T$1),"")</f>
        <v>ILIMA experiment</v>
      </c>
      <c r="U18">
        <f>IF(INDEX(kurz!$B$7:$AQ$58,$B18,U$1)&lt;&gt;"",INDEX(kurz!$B$7:$AQ$58,$B18,U$1),"")</f>
      </c>
      <c r="V18">
        <f>IF(INDEX(kurz!$B$7:$AQ$58,$B18,V$1)&lt;&gt;"",INDEX(kurz!$B$7:$AQ$58,$B18,V$1),"")</f>
      </c>
      <c r="W18">
        <f>IF(INDEX(kurz!$B$7:$AQ$58,$B18,W$1)&lt;&gt;"",INDEX(kurz!$B$7:$AQ$58,$B18,W$1),"")</f>
      </c>
      <c r="X18">
        <f>IF(INDEX(kurz!$B$7:$AQ$58,$B18,X$1)&lt;&gt;"",INDEX(kurz!$B$7:$AQ$58,$B18,X$1),"")</f>
      </c>
      <c r="Y18" t="str">
        <f>IF(INDEX(kurz!$B$7:$AQ$58,$B18,Y$1)&lt;&gt;"",INDEX(kurz!$B$7:$AQ$58,$B18,Y$1),"")</f>
        <v>Detektor in CR-Tasche</v>
      </c>
      <c r="Z18">
        <f>IF(INDEX(kurz!$B$7:$AQ$58,$B18,Z$1)&lt;&gt;"",INDEX(kurz!$B$7:$AQ$58,$B18,Z$1),"")</f>
      </c>
      <c r="AA18" t="str">
        <f>IF(INDEX(kurz!$B$7:$AQ$58,$B18,AA$1)&lt;&gt;"",INDEX(kurz!$B$7:$AQ$58,$B18,AA$1),"")</f>
        <v>H0209A.E10.051</v>
      </c>
      <c r="AB18">
        <f>IF(INDEX(kurz!$B$7:$AQ$58,$B18,AB$1)&lt;&gt;"",INDEX(kurz!$B$7:$AQ$58,$B18,AB$1),"")</f>
      </c>
      <c r="AC18">
        <f>IF(INDEX(kurz!$B$7:$AQ$58,$B18,AC$1)&lt;&gt;"",INDEX(kurz!$B$7:$AQ$58,$B18,AC$1),"")</f>
      </c>
      <c r="AD18">
        <f>IF(INDEX(kurz!$B$7:$AQ$58,$B18,AD$1)&lt;&gt;"",INDEX(kurz!$B$7:$AQ$58,$B18,AD$1),"")</f>
      </c>
      <c r="AE18">
        <f>IF(INDEX(kurz!$B$7:$AQ$58,$B18,AE$1)&lt;&gt;"",INDEX(kurz!$B$7:$AQ$58,$B18,AE$1),"")</f>
      </c>
      <c r="AF18">
        <f>IF(INDEX(kurz!$B$7:$AQ$58,$B18,AF$1)&lt;&gt;"",INDEX(kurz!$B$7:$AQ$58,$B18,AF$1),"")</f>
      </c>
      <c r="AG18">
        <f>IF(INDEX(kurz!$B$7:$AQ$58,$B18,AG$1)&lt;&gt;"",INDEX(kurz!$B$7:$AQ$58,$B18,AG$1),"")</f>
      </c>
      <c r="AH18" t="str">
        <f>IF(INDEX(kurz!$B$7:$AQ$58,$B18,AH$1)&lt;&gt;"",INDEX(kurz!$B$7:$AQ$58,$B18,AH$1),"")</f>
        <v>Im Tunnel gegenüber H0209A.E10.051</v>
      </c>
      <c r="AI18" t="str">
        <f>IF(INDEX(kurz!$B$7:$AQ$58,$B18,AI$1)&lt;&gt;"",INDEX(kurz!$B$7:$AQ$58,$B18,AI$1),"")</f>
        <v>Rack</v>
      </c>
      <c r="AJ18">
        <f>IF(INDEX(kurz!$B$7:$AQ$58,$B18,AJ$1)&lt;&gt;"",INDEX(kurz!$B$7:$AQ$58,$B18,AJ$1),"")</f>
      </c>
      <c r="AK18" t="str">
        <f>IF(INDEX(kurz!$B$7:$AQ$58,$B18,AK$1)&lt;&gt;"",INDEX(kurz!$B$7:$AQ$58,$B18,AK$1),"")</f>
        <v>H0209A.E10.039</v>
      </c>
      <c r="AL18">
        <f>IF(INDEX(kurz!$B$7:$AQ$58,$B18,AL$1)&lt;&gt;"",INDEX(kurz!$B$7:$AQ$58,$B18,AL$1),"")</f>
      </c>
      <c r="AM18">
        <f>IF(INDEX(kurz!$B$7:$AQ$58,$B18,AM$1)&lt;&gt;"",INDEX(kurz!$B$7:$AQ$58,$B18,AM$1),"")</f>
      </c>
      <c r="AN18">
        <f>IF(INDEX(kurz!$B$7:$AQ$58,$B18,AN$1)&lt;&gt;"",INDEX(kurz!$B$7:$AQ$58,$B18,AN$1),"")</f>
      </c>
      <c r="AO18">
        <f>IF(INDEX(kurz!$B$7:$AQ$58,$B18,AO$1)&lt;&gt;"",INDEX(kurz!$B$7:$AQ$58,$B18,AO$1),"")</f>
      </c>
      <c r="AP18">
        <f>IF(INDEX(kurz!$B$7:$AQ$58,$B18,AP$1)&lt;&gt;"",INDEX(kurz!$B$7:$AQ$58,$B18,AP$1),"")</f>
      </c>
      <c r="AQ18">
        <f>IF(INDEX(kurz!$B$7:$AQ$58,$B18,AQ$1)&lt;&gt;"",INDEX(kurz!$B$7:$AQ$58,$B18,AQ$1),"")</f>
      </c>
      <c r="AR18" t="str">
        <f>IF(INDEX(kurz!$B$7:$AQ$58,$B18,AR$1)&lt;&gt;"",INDEX(kurz!$B$7:$AQ$58,$B18,AR$1),"")</f>
        <v>10kV DC</v>
      </c>
      <c r="AS18" t="str">
        <f>IF(INDEX(kurz!$B$7:$AQ$58,$B18,AS$1)&lt;&gt;"",INDEX(kurz!$B$7:$AQ$58,$B18,AS$1),"")</f>
        <v>0.5 mA</v>
      </c>
      <c r="AT18">
        <f>IF(INDEX(kurz!$B$7:$AQ$58,$B18,AT$1)&lt;&gt;"",INDEX(kurz!$B$7:$AQ$58,$B18,AT$1),"")</f>
      </c>
      <c r="AU18">
        <f>IF(INDEX(kurz!$B$7:$AQ$58,$B18,AU$1)&lt;&gt;"",INDEX(kurz!$B$7:$AQ$58,$B18,AU$1),"")</f>
      </c>
      <c r="AV18">
        <f>IF(INDEX(kurz!$B$7:$AQ$58,$B18,AV$1)&lt;&gt;"",INDEX(kurz!$B$7:$AQ$58,$B18,AV$1),"")</f>
      </c>
    </row>
    <row r="19" spans="1:48" ht="15">
      <c r="A19" s="2"/>
      <c r="B19" s="21">
        <f t="shared" si="3"/>
        <v>2</v>
      </c>
      <c r="C19" s="21">
        <f>INDEX(kurz!$A$7:$A$60,lang!B19)</f>
        <v>10</v>
      </c>
      <c r="D19" s="21">
        <f t="shared" si="6"/>
        <v>7</v>
      </c>
      <c r="E19" s="21">
        <f t="shared" si="4"/>
        <v>13</v>
      </c>
      <c r="F19" s="2">
        <f t="shared" si="5"/>
        <v>13</v>
      </c>
      <c r="G19" t="str">
        <f>IF(INDEX(kurz!$B$7:$AQ$58,$B19,G$1)&lt;&gt;"",INDEX(kurz!$B$7:$AQ$58,$B19,G$1),"")</f>
        <v>10kV RG58</v>
      </c>
      <c r="H19">
        <f>IF(INDEX(kurz!$B$7:$AQ$58,$B19,H$1)&lt;&gt;"",INDEX(kurz!$B$7:$AQ$58,$B19,H$1),"")</f>
        <v>3</v>
      </c>
      <c r="I19" t="str">
        <f>IF(INDEX(kurz!$B$7:$AQ$58,$B19,I$1)&lt;&gt;"",INDEX(kurz!$B$7:$AQ$58,$B19,I$1),"")</f>
        <v>ILIMA-Detektor1</v>
      </c>
      <c r="J19">
        <f>IF(INDEX(kurz!$B$7:$AQ$58,$B19,J$1)&lt;&gt;"",INDEX(kurz!$B$7:$AQ$58,$B19,J$1),"")</f>
      </c>
      <c r="K19">
        <f>IF(INDEX(kurz!$B$7:$AQ$58,$B19,K$1)&lt;&gt;"",INDEX(kurz!$B$7:$AQ$58,$B19,K$1),"")</f>
      </c>
      <c r="L19">
        <f>IF(INDEX(kurz!$B$7:$AQ$58,$B19,L$1)&lt;&gt;"",INDEX(kurz!$B$7:$AQ$58,$B19,L$1),"")</f>
        <v>5</v>
      </c>
      <c r="M19">
        <f>IF(INDEX(kurz!$B$7:$AQ$58,$B19,M$1)&lt;&gt;"",INDEX(kurz!$B$7:$AQ$58,$B19,M$1),"")</f>
      </c>
      <c r="N19">
        <f>IF(INDEX(kurz!$B$7:$AQ$58,$B19,N$1)&lt;&gt;"",INDEX(kurz!$B$7:$AQ$58,$B19,N$1),"")</f>
        <v>50</v>
      </c>
      <c r="O19">
        <f>IF(INDEX(kurz!$B$7:$AQ$58,$B19,O$1)&lt;&gt;"",INDEX(kurz!$B$7:$AQ$58,$B19,O$1),"")</f>
        <v>60</v>
      </c>
      <c r="P19">
        <f>IF(INDEX(kurz!$B$7:$AQ$58,$B19,P$1)&lt;&gt;"",INDEX(kurz!$B$7:$AQ$58,$B19,P$1),"")</f>
      </c>
      <c r="Q19" t="str">
        <f>IF(INDEX(kurz!$B$7:$AQ$58,$B19,Q$1)&lt;&gt;"",INDEX(kurz!$B$7:$AQ$58,$B19,Q$1),"")</f>
        <v>0,15 kWh/m</v>
      </c>
      <c r="R19">
        <f>IF(INDEX(kurz!$B$7:$AQ$58,$B19,R$1)&lt;&gt;"",INDEX(kurz!$B$7:$AQ$58,$B19,R$1),"")</f>
      </c>
      <c r="S19">
        <f>IF(INDEX(kurz!$B$7:$AQ$58,$B19,S$1)&lt;&gt;"",INDEX(kurz!$B$7:$AQ$58,$B19,S$1),"")</f>
      </c>
      <c r="T19" t="str">
        <f>IF(INDEX(kurz!$B$7:$AQ$58,$B19,T$1)&lt;&gt;"",INDEX(kurz!$B$7:$AQ$58,$B19,T$1),"")</f>
        <v>ILIMA experiment</v>
      </c>
      <c r="U19">
        <f>IF(INDEX(kurz!$B$7:$AQ$58,$B19,U$1)&lt;&gt;"",INDEX(kurz!$B$7:$AQ$58,$B19,U$1),"")</f>
      </c>
      <c r="V19">
        <f>IF(INDEX(kurz!$B$7:$AQ$58,$B19,V$1)&lt;&gt;"",INDEX(kurz!$B$7:$AQ$58,$B19,V$1),"")</f>
      </c>
      <c r="W19">
        <f>IF(INDEX(kurz!$B$7:$AQ$58,$B19,W$1)&lt;&gt;"",INDEX(kurz!$B$7:$AQ$58,$B19,W$1),"")</f>
      </c>
      <c r="X19">
        <f>IF(INDEX(kurz!$B$7:$AQ$58,$B19,X$1)&lt;&gt;"",INDEX(kurz!$B$7:$AQ$58,$B19,X$1),"")</f>
      </c>
      <c r="Y19" t="str">
        <f>IF(INDEX(kurz!$B$7:$AQ$58,$B19,Y$1)&lt;&gt;"",INDEX(kurz!$B$7:$AQ$58,$B19,Y$1),"")</f>
        <v>Detektor in CR-Tasche</v>
      </c>
      <c r="Z19">
        <f>IF(INDEX(kurz!$B$7:$AQ$58,$B19,Z$1)&lt;&gt;"",INDEX(kurz!$B$7:$AQ$58,$B19,Z$1),"")</f>
      </c>
      <c r="AA19" t="str">
        <f>IF(INDEX(kurz!$B$7:$AQ$58,$B19,AA$1)&lt;&gt;"",INDEX(kurz!$B$7:$AQ$58,$B19,AA$1),"")</f>
        <v>H0209A.E10.051</v>
      </c>
      <c r="AB19">
        <f>IF(INDEX(kurz!$B$7:$AQ$58,$B19,AB$1)&lt;&gt;"",INDEX(kurz!$B$7:$AQ$58,$B19,AB$1),"")</f>
      </c>
      <c r="AC19">
        <f>IF(INDEX(kurz!$B$7:$AQ$58,$B19,AC$1)&lt;&gt;"",INDEX(kurz!$B$7:$AQ$58,$B19,AC$1),"")</f>
      </c>
      <c r="AD19">
        <f>IF(INDEX(kurz!$B$7:$AQ$58,$B19,AD$1)&lt;&gt;"",INDEX(kurz!$B$7:$AQ$58,$B19,AD$1),"")</f>
      </c>
      <c r="AE19">
        <f>IF(INDEX(kurz!$B$7:$AQ$58,$B19,AE$1)&lt;&gt;"",INDEX(kurz!$B$7:$AQ$58,$B19,AE$1),"")</f>
      </c>
      <c r="AF19">
        <f>IF(INDEX(kurz!$B$7:$AQ$58,$B19,AF$1)&lt;&gt;"",INDEX(kurz!$B$7:$AQ$58,$B19,AF$1),"")</f>
      </c>
      <c r="AG19">
        <f>IF(INDEX(kurz!$B$7:$AQ$58,$B19,AG$1)&lt;&gt;"",INDEX(kurz!$B$7:$AQ$58,$B19,AG$1),"")</f>
      </c>
      <c r="AH19" t="str">
        <f>IF(INDEX(kurz!$B$7:$AQ$58,$B19,AH$1)&lt;&gt;"",INDEX(kurz!$B$7:$AQ$58,$B19,AH$1),"")</f>
        <v>Im Tunnel gegenüber H0209A.E10.051</v>
      </c>
      <c r="AI19" t="str">
        <f>IF(INDEX(kurz!$B$7:$AQ$58,$B19,AI$1)&lt;&gt;"",INDEX(kurz!$B$7:$AQ$58,$B19,AI$1),"")</f>
        <v>Rack</v>
      </c>
      <c r="AJ19">
        <f>IF(INDEX(kurz!$B$7:$AQ$58,$B19,AJ$1)&lt;&gt;"",INDEX(kurz!$B$7:$AQ$58,$B19,AJ$1),"")</f>
      </c>
      <c r="AK19" t="str">
        <f>IF(INDEX(kurz!$B$7:$AQ$58,$B19,AK$1)&lt;&gt;"",INDEX(kurz!$B$7:$AQ$58,$B19,AK$1),"")</f>
        <v>H0209A.E10.039</v>
      </c>
      <c r="AL19">
        <f>IF(INDEX(kurz!$B$7:$AQ$58,$B19,AL$1)&lt;&gt;"",INDEX(kurz!$B$7:$AQ$58,$B19,AL$1),"")</f>
      </c>
      <c r="AM19">
        <f>IF(INDEX(kurz!$B$7:$AQ$58,$B19,AM$1)&lt;&gt;"",INDEX(kurz!$B$7:$AQ$58,$B19,AM$1),"")</f>
      </c>
      <c r="AN19">
        <f>IF(INDEX(kurz!$B$7:$AQ$58,$B19,AN$1)&lt;&gt;"",INDEX(kurz!$B$7:$AQ$58,$B19,AN$1),"")</f>
      </c>
      <c r="AO19">
        <f>IF(INDEX(kurz!$B$7:$AQ$58,$B19,AO$1)&lt;&gt;"",INDEX(kurz!$B$7:$AQ$58,$B19,AO$1),"")</f>
      </c>
      <c r="AP19">
        <f>IF(INDEX(kurz!$B$7:$AQ$58,$B19,AP$1)&lt;&gt;"",INDEX(kurz!$B$7:$AQ$58,$B19,AP$1),"")</f>
      </c>
      <c r="AQ19">
        <f>IF(INDEX(kurz!$B$7:$AQ$58,$B19,AQ$1)&lt;&gt;"",INDEX(kurz!$B$7:$AQ$58,$B19,AQ$1),"")</f>
      </c>
      <c r="AR19" t="str">
        <f>IF(INDEX(kurz!$B$7:$AQ$58,$B19,AR$1)&lt;&gt;"",INDEX(kurz!$B$7:$AQ$58,$B19,AR$1),"")</f>
        <v>10kV DC</v>
      </c>
      <c r="AS19" t="str">
        <f>IF(INDEX(kurz!$B$7:$AQ$58,$B19,AS$1)&lt;&gt;"",INDEX(kurz!$B$7:$AQ$58,$B19,AS$1),"")</f>
        <v>0.5 mA</v>
      </c>
      <c r="AT19">
        <f>IF(INDEX(kurz!$B$7:$AQ$58,$B19,AT$1)&lt;&gt;"",INDEX(kurz!$B$7:$AQ$58,$B19,AT$1),"")</f>
      </c>
      <c r="AU19">
        <f>IF(INDEX(kurz!$B$7:$AQ$58,$B19,AU$1)&lt;&gt;"",INDEX(kurz!$B$7:$AQ$58,$B19,AU$1),"")</f>
      </c>
      <c r="AV19">
        <f>IF(INDEX(kurz!$B$7:$AQ$58,$B19,AV$1)&lt;&gt;"",INDEX(kurz!$B$7:$AQ$58,$B19,AV$1),"")</f>
      </c>
    </row>
    <row r="20" spans="1:48" ht="15">
      <c r="A20" s="2"/>
      <c r="B20" s="21">
        <f t="shared" si="3"/>
        <v>2</v>
      </c>
      <c r="C20" s="21">
        <f>INDEX(kurz!$A$7:$A$60,lang!B20)</f>
        <v>10</v>
      </c>
      <c r="D20" s="21">
        <f t="shared" si="6"/>
        <v>6</v>
      </c>
      <c r="E20" s="21">
        <f t="shared" si="4"/>
        <v>14</v>
      </c>
      <c r="F20" s="2">
        <f t="shared" si="5"/>
        <v>14</v>
      </c>
      <c r="G20" t="str">
        <f>IF(INDEX(kurz!$B$7:$AQ$58,$B20,G$1)&lt;&gt;"",INDEX(kurz!$B$7:$AQ$58,$B20,G$1),"")</f>
        <v>10kV RG58</v>
      </c>
      <c r="H20">
        <f>IF(INDEX(kurz!$B$7:$AQ$58,$B20,H$1)&lt;&gt;"",INDEX(kurz!$B$7:$AQ$58,$B20,H$1),"")</f>
        <v>3</v>
      </c>
      <c r="I20" t="str">
        <f>IF(INDEX(kurz!$B$7:$AQ$58,$B20,I$1)&lt;&gt;"",INDEX(kurz!$B$7:$AQ$58,$B20,I$1),"")</f>
        <v>ILIMA-Detektor1</v>
      </c>
      <c r="J20">
        <f>IF(INDEX(kurz!$B$7:$AQ$58,$B20,J$1)&lt;&gt;"",INDEX(kurz!$B$7:$AQ$58,$B20,J$1),"")</f>
      </c>
      <c r="K20">
        <f>IF(INDEX(kurz!$B$7:$AQ$58,$B20,K$1)&lt;&gt;"",INDEX(kurz!$B$7:$AQ$58,$B20,K$1),"")</f>
      </c>
      <c r="L20">
        <f>IF(INDEX(kurz!$B$7:$AQ$58,$B20,L$1)&lt;&gt;"",INDEX(kurz!$B$7:$AQ$58,$B20,L$1),"")</f>
        <v>5</v>
      </c>
      <c r="M20">
        <f>IF(INDEX(kurz!$B$7:$AQ$58,$B20,M$1)&lt;&gt;"",INDEX(kurz!$B$7:$AQ$58,$B20,M$1),"")</f>
      </c>
      <c r="N20">
        <f>IF(INDEX(kurz!$B$7:$AQ$58,$B20,N$1)&lt;&gt;"",INDEX(kurz!$B$7:$AQ$58,$B20,N$1),"")</f>
        <v>50</v>
      </c>
      <c r="O20">
        <f>IF(INDEX(kurz!$B$7:$AQ$58,$B20,O$1)&lt;&gt;"",INDEX(kurz!$B$7:$AQ$58,$B20,O$1),"")</f>
        <v>60</v>
      </c>
      <c r="P20">
        <f>IF(INDEX(kurz!$B$7:$AQ$58,$B20,P$1)&lt;&gt;"",INDEX(kurz!$B$7:$AQ$58,$B20,P$1),"")</f>
      </c>
      <c r="Q20" t="str">
        <f>IF(INDEX(kurz!$B$7:$AQ$58,$B20,Q$1)&lt;&gt;"",INDEX(kurz!$B$7:$AQ$58,$B20,Q$1),"")</f>
        <v>0,15 kWh/m</v>
      </c>
      <c r="R20">
        <f>IF(INDEX(kurz!$B$7:$AQ$58,$B20,R$1)&lt;&gt;"",INDEX(kurz!$B$7:$AQ$58,$B20,R$1),"")</f>
      </c>
      <c r="S20">
        <f>IF(INDEX(kurz!$B$7:$AQ$58,$B20,S$1)&lt;&gt;"",INDEX(kurz!$B$7:$AQ$58,$B20,S$1),"")</f>
      </c>
      <c r="T20" t="str">
        <f>IF(INDEX(kurz!$B$7:$AQ$58,$B20,T$1)&lt;&gt;"",INDEX(kurz!$B$7:$AQ$58,$B20,T$1),"")</f>
        <v>ILIMA experiment</v>
      </c>
      <c r="U20">
        <f>IF(INDEX(kurz!$B$7:$AQ$58,$B20,U$1)&lt;&gt;"",INDEX(kurz!$B$7:$AQ$58,$B20,U$1),"")</f>
      </c>
      <c r="V20">
        <f>IF(INDEX(kurz!$B$7:$AQ$58,$B20,V$1)&lt;&gt;"",INDEX(kurz!$B$7:$AQ$58,$B20,V$1),"")</f>
      </c>
      <c r="W20">
        <f>IF(INDEX(kurz!$B$7:$AQ$58,$B20,W$1)&lt;&gt;"",INDEX(kurz!$B$7:$AQ$58,$B20,W$1),"")</f>
      </c>
      <c r="X20">
        <f>IF(INDEX(kurz!$B$7:$AQ$58,$B20,X$1)&lt;&gt;"",INDEX(kurz!$B$7:$AQ$58,$B20,X$1),"")</f>
      </c>
      <c r="Y20" t="str">
        <f>IF(INDEX(kurz!$B$7:$AQ$58,$B20,Y$1)&lt;&gt;"",INDEX(kurz!$B$7:$AQ$58,$B20,Y$1),"")</f>
        <v>Detektor in CR-Tasche</v>
      </c>
      <c r="Z20">
        <f>IF(INDEX(kurz!$B$7:$AQ$58,$B20,Z$1)&lt;&gt;"",INDEX(kurz!$B$7:$AQ$58,$B20,Z$1),"")</f>
      </c>
      <c r="AA20" t="str">
        <f>IF(INDEX(kurz!$B$7:$AQ$58,$B20,AA$1)&lt;&gt;"",INDEX(kurz!$B$7:$AQ$58,$B20,AA$1),"")</f>
        <v>H0209A.E10.051</v>
      </c>
      <c r="AB20">
        <f>IF(INDEX(kurz!$B$7:$AQ$58,$B20,AB$1)&lt;&gt;"",INDEX(kurz!$B$7:$AQ$58,$B20,AB$1),"")</f>
      </c>
      <c r="AC20">
        <f>IF(INDEX(kurz!$B$7:$AQ$58,$B20,AC$1)&lt;&gt;"",INDEX(kurz!$B$7:$AQ$58,$B20,AC$1),"")</f>
      </c>
      <c r="AD20">
        <f>IF(INDEX(kurz!$B$7:$AQ$58,$B20,AD$1)&lt;&gt;"",INDEX(kurz!$B$7:$AQ$58,$B20,AD$1),"")</f>
      </c>
      <c r="AE20">
        <f>IF(INDEX(kurz!$B$7:$AQ$58,$B20,AE$1)&lt;&gt;"",INDEX(kurz!$B$7:$AQ$58,$B20,AE$1),"")</f>
      </c>
      <c r="AF20">
        <f>IF(INDEX(kurz!$B$7:$AQ$58,$B20,AF$1)&lt;&gt;"",INDEX(kurz!$B$7:$AQ$58,$B20,AF$1),"")</f>
      </c>
      <c r="AG20">
        <f>IF(INDEX(kurz!$B$7:$AQ$58,$B20,AG$1)&lt;&gt;"",INDEX(kurz!$B$7:$AQ$58,$B20,AG$1),"")</f>
      </c>
      <c r="AH20" t="str">
        <f>IF(INDEX(kurz!$B$7:$AQ$58,$B20,AH$1)&lt;&gt;"",INDEX(kurz!$B$7:$AQ$58,$B20,AH$1),"")</f>
        <v>Im Tunnel gegenüber H0209A.E10.051</v>
      </c>
      <c r="AI20" t="str">
        <f>IF(INDEX(kurz!$B$7:$AQ$58,$B20,AI$1)&lt;&gt;"",INDEX(kurz!$B$7:$AQ$58,$B20,AI$1),"")</f>
        <v>Rack</v>
      </c>
      <c r="AJ20">
        <f>IF(INDEX(kurz!$B$7:$AQ$58,$B20,AJ$1)&lt;&gt;"",INDEX(kurz!$B$7:$AQ$58,$B20,AJ$1),"")</f>
      </c>
      <c r="AK20" t="str">
        <f>IF(INDEX(kurz!$B$7:$AQ$58,$B20,AK$1)&lt;&gt;"",INDEX(kurz!$B$7:$AQ$58,$B20,AK$1),"")</f>
        <v>H0209A.E10.039</v>
      </c>
      <c r="AL20">
        <f>IF(INDEX(kurz!$B$7:$AQ$58,$B20,AL$1)&lt;&gt;"",INDEX(kurz!$B$7:$AQ$58,$B20,AL$1),"")</f>
      </c>
      <c r="AM20">
        <f>IF(INDEX(kurz!$B$7:$AQ$58,$B20,AM$1)&lt;&gt;"",INDEX(kurz!$B$7:$AQ$58,$B20,AM$1),"")</f>
      </c>
      <c r="AN20">
        <f>IF(INDEX(kurz!$B$7:$AQ$58,$B20,AN$1)&lt;&gt;"",INDEX(kurz!$B$7:$AQ$58,$B20,AN$1),"")</f>
      </c>
      <c r="AO20">
        <f>IF(INDEX(kurz!$B$7:$AQ$58,$B20,AO$1)&lt;&gt;"",INDEX(kurz!$B$7:$AQ$58,$B20,AO$1),"")</f>
      </c>
      <c r="AP20">
        <f>IF(INDEX(kurz!$B$7:$AQ$58,$B20,AP$1)&lt;&gt;"",INDEX(kurz!$B$7:$AQ$58,$B20,AP$1),"")</f>
      </c>
      <c r="AQ20">
        <f>IF(INDEX(kurz!$B$7:$AQ$58,$B20,AQ$1)&lt;&gt;"",INDEX(kurz!$B$7:$AQ$58,$B20,AQ$1),"")</f>
      </c>
      <c r="AR20" t="str">
        <f>IF(INDEX(kurz!$B$7:$AQ$58,$B20,AR$1)&lt;&gt;"",INDEX(kurz!$B$7:$AQ$58,$B20,AR$1),"")</f>
        <v>10kV DC</v>
      </c>
      <c r="AS20" t="str">
        <f>IF(INDEX(kurz!$B$7:$AQ$58,$B20,AS$1)&lt;&gt;"",INDEX(kurz!$B$7:$AQ$58,$B20,AS$1),"")</f>
        <v>0.5 mA</v>
      </c>
      <c r="AT20">
        <f>IF(INDEX(kurz!$B$7:$AQ$58,$B20,AT$1)&lt;&gt;"",INDEX(kurz!$B$7:$AQ$58,$B20,AT$1),"")</f>
      </c>
      <c r="AU20">
        <f>IF(INDEX(kurz!$B$7:$AQ$58,$B20,AU$1)&lt;&gt;"",INDEX(kurz!$B$7:$AQ$58,$B20,AU$1),"")</f>
      </c>
      <c r="AV20">
        <f>IF(INDEX(kurz!$B$7:$AQ$58,$B20,AV$1)&lt;&gt;"",INDEX(kurz!$B$7:$AQ$58,$B20,AV$1),"")</f>
      </c>
    </row>
    <row r="21" spans="2:48" ht="15">
      <c r="B21" s="21">
        <f t="shared" si="3"/>
        <v>2</v>
      </c>
      <c r="C21" s="21">
        <f>INDEX(kurz!$A$7:$A$60,lang!B21)</f>
        <v>10</v>
      </c>
      <c r="D21" s="21">
        <f t="shared" si="6"/>
        <v>5</v>
      </c>
      <c r="E21" s="21">
        <f t="shared" si="4"/>
        <v>15</v>
      </c>
      <c r="F21" s="2">
        <f t="shared" si="5"/>
        <v>15</v>
      </c>
      <c r="G21" t="str">
        <f>IF(INDEX(kurz!$B$7:$AQ$58,$B21,G$1)&lt;&gt;"",INDEX(kurz!$B$7:$AQ$58,$B21,G$1),"")</f>
        <v>10kV RG58</v>
      </c>
      <c r="H21">
        <f>IF(INDEX(kurz!$B$7:$AQ$58,$B21,H$1)&lt;&gt;"",INDEX(kurz!$B$7:$AQ$58,$B21,H$1),"")</f>
        <v>3</v>
      </c>
      <c r="I21" t="str">
        <f>IF(INDEX(kurz!$B$7:$AQ$58,$B21,I$1)&lt;&gt;"",INDEX(kurz!$B$7:$AQ$58,$B21,I$1),"")</f>
        <v>ILIMA-Detektor1</v>
      </c>
      <c r="J21">
        <f>IF(INDEX(kurz!$B$7:$AQ$58,$B21,J$1)&lt;&gt;"",INDEX(kurz!$B$7:$AQ$58,$B21,J$1),"")</f>
      </c>
      <c r="K21">
        <f>IF(INDEX(kurz!$B$7:$AQ$58,$B21,K$1)&lt;&gt;"",INDEX(kurz!$B$7:$AQ$58,$B21,K$1),"")</f>
      </c>
      <c r="L21">
        <f>IF(INDEX(kurz!$B$7:$AQ$58,$B21,L$1)&lt;&gt;"",INDEX(kurz!$B$7:$AQ$58,$B21,L$1),"")</f>
        <v>5</v>
      </c>
      <c r="M21">
        <f>IF(INDEX(kurz!$B$7:$AQ$58,$B21,M$1)&lt;&gt;"",INDEX(kurz!$B$7:$AQ$58,$B21,M$1),"")</f>
      </c>
      <c r="N21">
        <f>IF(INDEX(kurz!$B$7:$AQ$58,$B21,N$1)&lt;&gt;"",INDEX(kurz!$B$7:$AQ$58,$B21,N$1),"")</f>
        <v>50</v>
      </c>
      <c r="O21">
        <f>IF(INDEX(kurz!$B$7:$AQ$58,$B21,O$1)&lt;&gt;"",INDEX(kurz!$B$7:$AQ$58,$B21,O$1),"")</f>
        <v>60</v>
      </c>
      <c r="P21">
        <f>IF(INDEX(kurz!$B$7:$AQ$58,$B21,P$1)&lt;&gt;"",INDEX(kurz!$B$7:$AQ$58,$B21,P$1),"")</f>
      </c>
      <c r="Q21" t="str">
        <f>IF(INDEX(kurz!$B$7:$AQ$58,$B21,Q$1)&lt;&gt;"",INDEX(kurz!$B$7:$AQ$58,$B21,Q$1),"")</f>
        <v>0,15 kWh/m</v>
      </c>
      <c r="R21">
        <f>IF(INDEX(kurz!$B$7:$AQ$58,$B21,R$1)&lt;&gt;"",INDEX(kurz!$B$7:$AQ$58,$B21,R$1),"")</f>
      </c>
      <c r="S21">
        <f>IF(INDEX(kurz!$B$7:$AQ$58,$B21,S$1)&lt;&gt;"",INDEX(kurz!$B$7:$AQ$58,$B21,S$1),"")</f>
      </c>
      <c r="T21" t="str">
        <f>IF(INDEX(kurz!$B$7:$AQ$58,$B21,T$1)&lt;&gt;"",INDEX(kurz!$B$7:$AQ$58,$B21,T$1),"")</f>
        <v>ILIMA experiment</v>
      </c>
      <c r="U21">
        <f>IF(INDEX(kurz!$B$7:$AQ$58,$B21,U$1)&lt;&gt;"",INDEX(kurz!$B$7:$AQ$58,$B21,U$1),"")</f>
      </c>
      <c r="V21">
        <f>IF(INDEX(kurz!$B$7:$AQ$58,$B21,V$1)&lt;&gt;"",INDEX(kurz!$B$7:$AQ$58,$B21,V$1),"")</f>
      </c>
      <c r="W21">
        <f>IF(INDEX(kurz!$B$7:$AQ$58,$B21,W$1)&lt;&gt;"",INDEX(kurz!$B$7:$AQ$58,$B21,W$1),"")</f>
      </c>
      <c r="X21">
        <f>IF(INDEX(kurz!$B$7:$AQ$58,$B21,X$1)&lt;&gt;"",INDEX(kurz!$B$7:$AQ$58,$B21,X$1),"")</f>
      </c>
      <c r="Y21" t="str">
        <f>IF(INDEX(kurz!$B$7:$AQ$58,$B21,Y$1)&lt;&gt;"",INDEX(kurz!$B$7:$AQ$58,$B21,Y$1),"")</f>
        <v>Detektor in CR-Tasche</v>
      </c>
      <c r="Z21">
        <f>IF(INDEX(kurz!$B$7:$AQ$58,$B21,Z$1)&lt;&gt;"",INDEX(kurz!$B$7:$AQ$58,$B21,Z$1),"")</f>
      </c>
      <c r="AA21" t="str">
        <f>IF(INDEX(kurz!$B$7:$AQ$58,$B21,AA$1)&lt;&gt;"",INDEX(kurz!$B$7:$AQ$58,$B21,AA$1),"")</f>
        <v>H0209A.E10.051</v>
      </c>
      <c r="AB21">
        <f>IF(INDEX(kurz!$B$7:$AQ$58,$B21,AB$1)&lt;&gt;"",INDEX(kurz!$B$7:$AQ$58,$B21,AB$1),"")</f>
      </c>
      <c r="AC21">
        <f>IF(INDEX(kurz!$B$7:$AQ$58,$B21,AC$1)&lt;&gt;"",INDEX(kurz!$B$7:$AQ$58,$B21,AC$1),"")</f>
      </c>
      <c r="AD21">
        <f>IF(INDEX(kurz!$B$7:$AQ$58,$B21,AD$1)&lt;&gt;"",INDEX(kurz!$B$7:$AQ$58,$B21,AD$1),"")</f>
      </c>
      <c r="AE21">
        <f>IF(INDEX(kurz!$B$7:$AQ$58,$B21,AE$1)&lt;&gt;"",INDEX(kurz!$B$7:$AQ$58,$B21,AE$1),"")</f>
      </c>
      <c r="AF21">
        <f>IF(INDEX(kurz!$B$7:$AQ$58,$B21,AF$1)&lt;&gt;"",INDEX(kurz!$B$7:$AQ$58,$B21,AF$1),"")</f>
      </c>
      <c r="AG21">
        <f>IF(INDEX(kurz!$B$7:$AQ$58,$B21,AG$1)&lt;&gt;"",INDEX(kurz!$B$7:$AQ$58,$B21,AG$1),"")</f>
      </c>
      <c r="AH21" t="str">
        <f>IF(INDEX(kurz!$B$7:$AQ$58,$B21,AH$1)&lt;&gt;"",INDEX(kurz!$B$7:$AQ$58,$B21,AH$1),"")</f>
        <v>Im Tunnel gegenüber H0209A.E10.051</v>
      </c>
      <c r="AI21" t="str">
        <f>IF(INDEX(kurz!$B$7:$AQ$58,$B21,AI$1)&lt;&gt;"",INDEX(kurz!$B$7:$AQ$58,$B21,AI$1),"")</f>
        <v>Rack</v>
      </c>
      <c r="AJ21">
        <f>IF(INDEX(kurz!$B$7:$AQ$58,$B21,AJ$1)&lt;&gt;"",INDEX(kurz!$B$7:$AQ$58,$B21,AJ$1),"")</f>
      </c>
      <c r="AK21" t="str">
        <f>IF(INDEX(kurz!$B$7:$AQ$58,$B21,AK$1)&lt;&gt;"",INDEX(kurz!$B$7:$AQ$58,$B21,AK$1),"")</f>
        <v>H0209A.E10.039</v>
      </c>
      <c r="AL21">
        <f>IF(INDEX(kurz!$B$7:$AQ$58,$B21,AL$1)&lt;&gt;"",INDEX(kurz!$B$7:$AQ$58,$B21,AL$1),"")</f>
      </c>
      <c r="AM21">
        <f>IF(INDEX(kurz!$B$7:$AQ$58,$B21,AM$1)&lt;&gt;"",INDEX(kurz!$B$7:$AQ$58,$B21,AM$1),"")</f>
      </c>
      <c r="AN21">
        <f>IF(INDEX(kurz!$B$7:$AQ$58,$B21,AN$1)&lt;&gt;"",INDEX(kurz!$B$7:$AQ$58,$B21,AN$1),"")</f>
      </c>
      <c r="AO21">
        <f>IF(INDEX(kurz!$B$7:$AQ$58,$B21,AO$1)&lt;&gt;"",INDEX(kurz!$B$7:$AQ$58,$B21,AO$1),"")</f>
      </c>
      <c r="AP21">
        <f>IF(INDEX(kurz!$B$7:$AQ$58,$B21,AP$1)&lt;&gt;"",INDEX(kurz!$B$7:$AQ$58,$B21,AP$1),"")</f>
      </c>
      <c r="AQ21">
        <f>IF(INDEX(kurz!$B$7:$AQ$58,$B21,AQ$1)&lt;&gt;"",INDEX(kurz!$B$7:$AQ$58,$B21,AQ$1),"")</f>
      </c>
      <c r="AR21" t="str">
        <f>IF(INDEX(kurz!$B$7:$AQ$58,$B21,AR$1)&lt;&gt;"",INDEX(kurz!$B$7:$AQ$58,$B21,AR$1),"")</f>
        <v>10kV DC</v>
      </c>
      <c r="AS21" t="str">
        <f>IF(INDEX(kurz!$B$7:$AQ$58,$B21,AS$1)&lt;&gt;"",INDEX(kurz!$B$7:$AQ$58,$B21,AS$1),"")</f>
        <v>0.5 mA</v>
      </c>
      <c r="AT21">
        <f>IF(INDEX(kurz!$B$7:$AQ$58,$B21,AT$1)&lt;&gt;"",INDEX(kurz!$B$7:$AQ$58,$B21,AT$1),"")</f>
      </c>
      <c r="AU21">
        <f>IF(INDEX(kurz!$B$7:$AQ$58,$B21,AU$1)&lt;&gt;"",INDEX(kurz!$B$7:$AQ$58,$B21,AU$1),"")</f>
      </c>
      <c r="AV21">
        <f>IF(INDEX(kurz!$B$7:$AQ$58,$B21,AV$1)&lt;&gt;"",INDEX(kurz!$B$7:$AQ$58,$B21,AV$1),"")</f>
      </c>
    </row>
    <row r="22" spans="2:48" ht="15">
      <c r="B22" s="21">
        <f t="shared" si="3"/>
        <v>2</v>
      </c>
      <c r="C22" s="21">
        <f>INDEX(kurz!$A$7:$A$60,lang!B22)</f>
        <v>10</v>
      </c>
      <c r="D22" s="21">
        <f>IF(D21=0,C22,D21-1)</f>
        <v>4</v>
      </c>
      <c r="E22" s="21">
        <f t="shared" si="4"/>
        <v>16</v>
      </c>
      <c r="F22" s="2">
        <f t="shared" si="5"/>
        <v>16</v>
      </c>
      <c r="G22" t="str">
        <f>IF(INDEX(kurz!$B$7:$AQ$58,$B22,G$1)&lt;&gt;"",INDEX(kurz!$B$7:$AQ$58,$B22,G$1),"")</f>
        <v>10kV RG58</v>
      </c>
      <c r="H22">
        <f>IF(INDEX(kurz!$B$7:$AQ$58,$B22,H$1)&lt;&gt;"",INDEX(kurz!$B$7:$AQ$58,$B22,H$1),"")</f>
        <v>3</v>
      </c>
      <c r="I22" t="str">
        <f>IF(INDEX(kurz!$B$7:$AQ$58,$B22,I$1)&lt;&gt;"",INDEX(kurz!$B$7:$AQ$58,$B22,I$1),"")</f>
        <v>ILIMA-Detektor1</v>
      </c>
      <c r="J22">
        <f>IF(INDEX(kurz!$B$7:$AQ$58,$B22,J$1)&lt;&gt;"",INDEX(kurz!$B$7:$AQ$58,$B22,J$1),"")</f>
      </c>
      <c r="K22">
        <f>IF(INDEX(kurz!$B$7:$AQ$58,$B22,K$1)&lt;&gt;"",INDEX(kurz!$B$7:$AQ$58,$B22,K$1),"")</f>
      </c>
      <c r="L22">
        <f>IF(INDEX(kurz!$B$7:$AQ$58,$B22,L$1)&lt;&gt;"",INDEX(kurz!$B$7:$AQ$58,$B22,L$1),"")</f>
        <v>5</v>
      </c>
      <c r="M22">
        <f>IF(INDEX(kurz!$B$7:$AQ$58,$B22,M$1)&lt;&gt;"",INDEX(kurz!$B$7:$AQ$58,$B22,M$1),"")</f>
      </c>
      <c r="N22">
        <f>IF(INDEX(kurz!$B$7:$AQ$58,$B22,N$1)&lt;&gt;"",INDEX(kurz!$B$7:$AQ$58,$B22,N$1),"")</f>
        <v>50</v>
      </c>
      <c r="O22">
        <f>IF(INDEX(kurz!$B$7:$AQ$58,$B22,O$1)&lt;&gt;"",INDEX(kurz!$B$7:$AQ$58,$B22,O$1),"")</f>
        <v>60</v>
      </c>
      <c r="P22">
        <f>IF(INDEX(kurz!$B$7:$AQ$58,$B22,P$1)&lt;&gt;"",INDEX(kurz!$B$7:$AQ$58,$B22,P$1),"")</f>
      </c>
      <c r="Q22" t="str">
        <f>IF(INDEX(kurz!$B$7:$AQ$58,$B22,Q$1)&lt;&gt;"",INDEX(kurz!$B$7:$AQ$58,$B22,Q$1),"")</f>
        <v>0,15 kWh/m</v>
      </c>
      <c r="R22">
        <f>IF(INDEX(kurz!$B$7:$AQ$58,$B22,R$1)&lt;&gt;"",INDEX(kurz!$B$7:$AQ$58,$B22,R$1),"")</f>
      </c>
      <c r="S22">
        <f>IF(INDEX(kurz!$B$7:$AQ$58,$B22,S$1)&lt;&gt;"",INDEX(kurz!$B$7:$AQ$58,$B22,S$1),"")</f>
      </c>
      <c r="T22" t="str">
        <f>IF(INDEX(kurz!$B$7:$AQ$58,$B22,T$1)&lt;&gt;"",INDEX(kurz!$B$7:$AQ$58,$B22,T$1),"")</f>
        <v>ILIMA experiment</v>
      </c>
      <c r="U22">
        <f>IF(INDEX(kurz!$B$7:$AQ$58,$B22,U$1)&lt;&gt;"",INDEX(kurz!$B$7:$AQ$58,$B22,U$1),"")</f>
      </c>
      <c r="V22">
        <f>IF(INDEX(kurz!$B$7:$AQ$58,$B22,V$1)&lt;&gt;"",INDEX(kurz!$B$7:$AQ$58,$B22,V$1),"")</f>
      </c>
      <c r="W22">
        <f>IF(INDEX(kurz!$B$7:$AQ$58,$B22,W$1)&lt;&gt;"",INDEX(kurz!$B$7:$AQ$58,$B22,W$1),"")</f>
      </c>
      <c r="X22">
        <f>IF(INDEX(kurz!$B$7:$AQ$58,$B22,X$1)&lt;&gt;"",INDEX(kurz!$B$7:$AQ$58,$B22,X$1),"")</f>
      </c>
      <c r="Y22" t="str">
        <f>IF(INDEX(kurz!$B$7:$AQ$58,$B22,Y$1)&lt;&gt;"",INDEX(kurz!$B$7:$AQ$58,$B22,Y$1),"")</f>
        <v>Detektor in CR-Tasche</v>
      </c>
      <c r="Z22">
        <f>IF(INDEX(kurz!$B$7:$AQ$58,$B22,Z$1)&lt;&gt;"",INDEX(kurz!$B$7:$AQ$58,$B22,Z$1),"")</f>
      </c>
      <c r="AA22" t="str">
        <f>IF(INDEX(kurz!$B$7:$AQ$58,$B22,AA$1)&lt;&gt;"",INDEX(kurz!$B$7:$AQ$58,$B22,AA$1),"")</f>
        <v>H0209A.E10.051</v>
      </c>
      <c r="AB22">
        <f>IF(INDEX(kurz!$B$7:$AQ$58,$B22,AB$1)&lt;&gt;"",INDEX(kurz!$B$7:$AQ$58,$B22,AB$1),"")</f>
      </c>
      <c r="AC22">
        <f>IF(INDEX(kurz!$B$7:$AQ$58,$B22,AC$1)&lt;&gt;"",INDEX(kurz!$B$7:$AQ$58,$B22,AC$1),"")</f>
      </c>
      <c r="AD22">
        <f>IF(INDEX(kurz!$B$7:$AQ$58,$B22,AD$1)&lt;&gt;"",INDEX(kurz!$B$7:$AQ$58,$B22,AD$1),"")</f>
      </c>
      <c r="AE22">
        <f>IF(INDEX(kurz!$B$7:$AQ$58,$B22,AE$1)&lt;&gt;"",INDEX(kurz!$B$7:$AQ$58,$B22,AE$1),"")</f>
      </c>
      <c r="AF22">
        <f>IF(INDEX(kurz!$B$7:$AQ$58,$B22,AF$1)&lt;&gt;"",INDEX(kurz!$B$7:$AQ$58,$B22,AF$1),"")</f>
      </c>
      <c r="AG22">
        <f>IF(INDEX(kurz!$B$7:$AQ$58,$B22,AG$1)&lt;&gt;"",INDEX(kurz!$B$7:$AQ$58,$B22,AG$1),"")</f>
      </c>
      <c r="AH22" t="str">
        <f>IF(INDEX(kurz!$B$7:$AQ$58,$B22,AH$1)&lt;&gt;"",INDEX(kurz!$B$7:$AQ$58,$B22,AH$1),"")</f>
        <v>Im Tunnel gegenüber H0209A.E10.051</v>
      </c>
      <c r="AI22" t="str">
        <f>IF(INDEX(kurz!$B$7:$AQ$58,$B22,AI$1)&lt;&gt;"",INDEX(kurz!$B$7:$AQ$58,$B22,AI$1),"")</f>
        <v>Rack</v>
      </c>
      <c r="AJ22">
        <f>IF(INDEX(kurz!$B$7:$AQ$58,$B22,AJ$1)&lt;&gt;"",INDEX(kurz!$B$7:$AQ$58,$B22,AJ$1),"")</f>
      </c>
      <c r="AK22" t="str">
        <f>IF(INDEX(kurz!$B$7:$AQ$58,$B22,AK$1)&lt;&gt;"",INDEX(kurz!$B$7:$AQ$58,$B22,AK$1),"")</f>
        <v>H0209A.E10.039</v>
      </c>
      <c r="AL22">
        <f>IF(INDEX(kurz!$B$7:$AQ$58,$B22,AL$1)&lt;&gt;"",INDEX(kurz!$B$7:$AQ$58,$B22,AL$1),"")</f>
      </c>
      <c r="AM22">
        <f>IF(INDEX(kurz!$B$7:$AQ$58,$B22,AM$1)&lt;&gt;"",INDEX(kurz!$B$7:$AQ$58,$B22,AM$1),"")</f>
      </c>
      <c r="AN22">
        <f>IF(INDEX(kurz!$B$7:$AQ$58,$B22,AN$1)&lt;&gt;"",INDEX(kurz!$B$7:$AQ$58,$B22,AN$1),"")</f>
      </c>
      <c r="AO22">
        <f>IF(INDEX(kurz!$B$7:$AQ$58,$B22,AO$1)&lt;&gt;"",INDEX(kurz!$B$7:$AQ$58,$B22,AO$1),"")</f>
      </c>
      <c r="AP22">
        <f>IF(INDEX(kurz!$B$7:$AQ$58,$B22,AP$1)&lt;&gt;"",INDEX(kurz!$B$7:$AQ$58,$B22,AP$1),"")</f>
      </c>
      <c r="AQ22">
        <f>IF(INDEX(kurz!$B$7:$AQ$58,$B22,AQ$1)&lt;&gt;"",INDEX(kurz!$B$7:$AQ$58,$B22,AQ$1),"")</f>
      </c>
      <c r="AR22" t="str">
        <f>IF(INDEX(kurz!$B$7:$AQ$58,$B22,AR$1)&lt;&gt;"",INDEX(kurz!$B$7:$AQ$58,$B22,AR$1),"")</f>
        <v>10kV DC</v>
      </c>
      <c r="AS22" t="str">
        <f>IF(INDEX(kurz!$B$7:$AQ$58,$B22,AS$1)&lt;&gt;"",INDEX(kurz!$B$7:$AQ$58,$B22,AS$1),"")</f>
        <v>0.5 mA</v>
      </c>
      <c r="AT22">
        <f>IF(INDEX(kurz!$B$7:$AQ$58,$B22,AT$1)&lt;&gt;"",INDEX(kurz!$B$7:$AQ$58,$B22,AT$1),"")</f>
      </c>
      <c r="AU22">
        <f>IF(INDEX(kurz!$B$7:$AQ$58,$B22,AU$1)&lt;&gt;"",INDEX(kurz!$B$7:$AQ$58,$B22,AU$1),"")</f>
      </c>
      <c r="AV22">
        <f>IF(INDEX(kurz!$B$7:$AQ$58,$B22,AV$1)&lt;&gt;"",INDEX(kurz!$B$7:$AQ$58,$B22,AV$1),"")</f>
      </c>
    </row>
    <row r="23" spans="2:48" ht="15">
      <c r="B23" s="21">
        <f t="shared" si="3"/>
        <v>2</v>
      </c>
      <c r="C23" s="21">
        <f>INDEX(kurz!$A$7:$A$60,lang!B23)</f>
        <v>10</v>
      </c>
      <c r="D23" s="21">
        <f>IF(D22=0,C23,D22-1)</f>
        <v>3</v>
      </c>
      <c r="E23" s="21">
        <f t="shared" si="4"/>
        <v>17</v>
      </c>
      <c r="F23" s="2">
        <f t="shared" si="5"/>
        <v>17</v>
      </c>
      <c r="G23" t="str">
        <f>IF(INDEX(kurz!$B$7:$AQ$58,$B23,G$1)&lt;&gt;"",INDEX(kurz!$B$7:$AQ$58,$B23,G$1),"")</f>
        <v>10kV RG58</v>
      </c>
      <c r="H23">
        <f>IF(INDEX(kurz!$B$7:$AQ$58,$B23,H$1)&lt;&gt;"",INDEX(kurz!$B$7:$AQ$58,$B23,H$1),"")</f>
        <v>3</v>
      </c>
      <c r="I23" t="str">
        <f>IF(INDEX(kurz!$B$7:$AQ$58,$B23,I$1)&lt;&gt;"",INDEX(kurz!$B$7:$AQ$58,$B23,I$1),"")</f>
        <v>ILIMA-Detektor1</v>
      </c>
      <c r="J23">
        <f>IF(INDEX(kurz!$B$7:$AQ$58,$B23,J$1)&lt;&gt;"",INDEX(kurz!$B$7:$AQ$58,$B23,J$1),"")</f>
      </c>
      <c r="K23">
        <f>IF(INDEX(kurz!$B$7:$AQ$58,$B23,K$1)&lt;&gt;"",INDEX(kurz!$B$7:$AQ$58,$B23,K$1),"")</f>
      </c>
      <c r="L23">
        <f>IF(INDEX(kurz!$B$7:$AQ$58,$B23,L$1)&lt;&gt;"",INDEX(kurz!$B$7:$AQ$58,$B23,L$1),"")</f>
        <v>5</v>
      </c>
      <c r="M23">
        <f>IF(INDEX(kurz!$B$7:$AQ$58,$B23,M$1)&lt;&gt;"",INDEX(kurz!$B$7:$AQ$58,$B23,M$1),"")</f>
      </c>
      <c r="N23">
        <f>IF(INDEX(kurz!$B$7:$AQ$58,$B23,N$1)&lt;&gt;"",INDEX(kurz!$B$7:$AQ$58,$B23,N$1),"")</f>
        <v>50</v>
      </c>
      <c r="O23">
        <f>IF(INDEX(kurz!$B$7:$AQ$58,$B23,O$1)&lt;&gt;"",INDEX(kurz!$B$7:$AQ$58,$B23,O$1),"")</f>
        <v>60</v>
      </c>
      <c r="P23">
        <f>IF(INDEX(kurz!$B$7:$AQ$58,$B23,P$1)&lt;&gt;"",INDEX(kurz!$B$7:$AQ$58,$B23,P$1),"")</f>
      </c>
      <c r="Q23" t="str">
        <f>IF(INDEX(kurz!$B$7:$AQ$58,$B23,Q$1)&lt;&gt;"",INDEX(kurz!$B$7:$AQ$58,$B23,Q$1),"")</f>
        <v>0,15 kWh/m</v>
      </c>
      <c r="R23">
        <f>IF(INDEX(kurz!$B$7:$AQ$58,$B23,R$1)&lt;&gt;"",INDEX(kurz!$B$7:$AQ$58,$B23,R$1),"")</f>
      </c>
      <c r="S23">
        <f>IF(INDEX(kurz!$B$7:$AQ$58,$B23,S$1)&lt;&gt;"",INDEX(kurz!$B$7:$AQ$58,$B23,S$1),"")</f>
      </c>
      <c r="T23" t="str">
        <f>IF(INDEX(kurz!$B$7:$AQ$58,$B23,T$1)&lt;&gt;"",INDEX(kurz!$B$7:$AQ$58,$B23,T$1),"")</f>
        <v>ILIMA experiment</v>
      </c>
      <c r="U23">
        <f>IF(INDEX(kurz!$B$7:$AQ$58,$B23,U$1)&lt;&gt;"",INDEX(kurz!$B$7:$AQ$58,$B23,U$1),"")</f>
      </c>
      <c r="V23">
        <f>IF(INDEX(kurz!$B$7:$AQ$58,$B23,V$1)&lt;&gt;"",INDEX(kurz!$B$7:$AQ$58,$B23,V$1),"")</f>
      </c>
      <c r="W23">
        <f>IF(INDEX(kurz!$B$7:$AQ$58,$B23,W$1)&lt;&gt;"",INDEX(kurz!$B$7:$AQ$58,$B23,W$1),"")</f>
      </c>
      <c r="X23">
        <f>IF(INDEX(kurz!$B$7:$AQ$58,$B23,X$1)&lt;&gt;"",INDEX(kurz!$B$7:$AQ$58,$B23,X$1),"")</f>
      </c>
      <c r="Y23" t="str">
        <f>IF(INDEX(kurz!$B$7:$AQ$58,$B23,Y$1)&lt;&gt;"",INDEX(kurz!$B$7:$AQ$58,$B23,Y$1),"")</f>
        <v>Detektor in CR-Tasche</v>
      </c>
      <c r="Z23">
        <f>IF(INDEX(kurz!$B$7:$AQ$58,$B23,Z$1)&lt;&gt;"",INDEX(kurz!$B$7:$AQ$58,$B23,Z$1),"")</f>
      </c>
      <c r="AA23" t="str">
        <f>IF(INDEX(kurz!$B$7:$AQ$58,$B23,AA$1)&lt;&gt;"",INDEX(kurz!$B$7:$AQ$58,$B23,AA$1),"")</f>
        <v>H0209A.E10.051</v>
      </c>
      <c r="AB23">
        <f>IF(INDEX(kurz!$B$7:$AQ$58,$B23,AB$1)&lt;&gt;"",INDEX(kurz!$B$7:$AQ$58,$B23,AB$1),"")</f>
      </c>
      <c r="AC23">
        <f>IF(INDEX(kurz!$B$7:$AQ$58,$B23,AC$1)&lt;&gt;"",INDEX(kurz!$B$7:$AQ$58,$B23,AC$1),"")</f>
      </c>
      <c r="AD23">
        <f>IF(INDEX(kurz!$B$7:$AQ$58,$B23,AD$1)&lt;&gt;"",INDEX(kurz!$B$7:$AQ$58,$B23,AD$1),"")</f>
      </c>
      <c r="AE23">
        <f>IF(INDEX(kurz!$B$7:$AQ$58,$B23,AE$1)&lt;&gt;"",INDEX(kurz!$B$7:$AQ$58,$B23,AE$1),"")</f>
      </c>
      <c r="AF23">
        <f>IF(INDEX(kurz!$B$7:$AQ$58,$B23,AF$1)&lt;&gt;"",INDEX(kurz!$B$7:$AQ$58,$B23,AF$1),"")</f>
      </c>
      <c r="AG23">
        <f>IF(INDEX(kurz!$B$7:$AQ$58,$B23,AG$1)&lt;&gt;"",INDEX(kurz!$B$7:$AQ$58,$B23,AG$1),"")</f>
      </c>
      <c r="AH23" t="str">
        <f>IF(INDEX(kurz!$B$7:$AQ$58,$B23,AH$1)&lt;&gt;"",INDEX(kurz!$B$7:$AQ$58,$B23,AH$1),"")</f>
        <v>Im Tunnel gegenüber H0209A.E10.051</v>
      </c>
      <c r="AI23" t="str">
        <f>IF(INDEX(kurz!$B$7:$AQ$58,$B23,AI$1)&lt;&gt;"",INDEX(kurz!$B$7:$AQ$58,$B23,AI$1),"")</f>
        <v>Rack</v>
      </c>
      <c r="AJ23">
        <f>IF(INDEX(kurz!$B$7:$AQ$58,$B23,AJ$1)&lt;&gt;"",INDEX(kurz!$B$7:$AQ$58,$B23,AJ$1),"")</f>
      </c>
      <c r="AK23" t="str">
        <f>IF(INDEX(kurz!$B$7:$AQ$58,$B23,AK$1)&lt;&gt;"",INDEX(kurz!$B$7:$AQ$58,$B23,AK$1),"")</f>
        <v>H0209A.E10.039</v>
      </c>
      <c r="AL23">
        <f>IF(INDEX(kurz!$B$7:$AQ$58,$B23,AL$1)&lt;&gt;"",INDEX(kurz!$B$7:$AQ$58,$B23,AL$1),"")</f>
      </c>
      <c r="AM23">
        <f>IF(INDEX(kurz!$B$7:$AQ$58,$B23,AM$1)&lt;&gt;"",INDEX(kurz!$B$7:$AQ$58,$B23,AM$1),"")</f>
      </c>
      <c r="AN23">
        <f>IF(INDEX(kurz!$B$7:$AQ$58,$B23,AN$1)&lt;&gt;"",INDEX(kurz!$B$7:$AQ$58,$B23,AN$1),"")</f>
      </c>
      <c r="AO23">
        <f>IF(INDEX(kurz!$B$7:$AQ$58,$B23,AO$1)&lt;&gt;"",INDEX(kurz!$B$7:$AQ$58,$B23,AO$1),"")</f>
      </c>
      <c r="AP23">
        <f>IF(INDEX(kurz!$B$7:$AQ$58,$B23,AP$1)&lt;&gt;"",INDEX(kurz!$B$7:$AQ$58,$B23,AP$1),"")</f>
      </c>
      <c r="AQ23">
        <f>IF(INDEX(kurz!$B$7:$AQ$58,$B23,AQ$1)&lt;&gt;"",INDEX(kurz!$B$7:$AQ$58,$B23,AQ$1),"")</f>
      </c>
      <c r="AR23" t="str">
        <f>IF(INDEX(kurz!$B$7:$AQ$58,$B23,AR$1)&lt;&gt;"",INDEX(kurz!$B$7:$AQ$58,$B23,AR$1),"")</f>
        <v>10kV DC</v>
      </c>
      <c r="AS23" t="str">
        <f>IF(INDEX(kurz!$B$7:$AQ$58,$B23,AS$1)&lt;&gt;"",INDEX(kurz!$B$7:$AQ$58,$B23,AS$1),"")</f>
        <v>0.5 mA</v>
      </c>
      <c r="AT23">
        <f>IF(INDEX(kurz!$B$7:$AQ$58,$B23,AT$1)&lt;&gt;"",INDEX(kurz!$B$7:$AQ$58,$B23,AT$1),"")</f>
      </c>
      <c r="AU23">
        <f>IF(INDEX(kurz!$B$7:$AQ$58,$B23,AU$1)&lt;&gt;"",INDEX(kurz!$B$7:$AQ$58,$B23,AU$1),"")</f>
      </c>
      <c r="AV23">
        <f>IF(INDEX(kurz!$B$7:$AQ$58,$B23,AV$1)&lt;&gt;"",INDEX(kurz!$B$7:$AQ$58,$B23,AV$1),"")</f>
      </c>
    </row>
    <row r="24" spans="2:48" ht="15">
      <c r="B24" s="21">
        <f t="shared" si="3"/>
        <v>2</v>
      </c>
      <c r="C24" s="21">
        <f>INDEX(kurz!$A$7:$A$60,lang!B24)</f>
        <v>10</v>
      </c>
      <c r="D24" s="21">
        <f>IF(D23=0,C24,D23-1)</f>
        <v>2</v>
      </c>
      <c r="E24" s="21">
        <f t="shared" si="4"/>
        <v>18</v>
      </c>
      <c r="F24" s="2">
        <f t="shared" si="5"/>
        <v>18</v>
      </c>
      <c r="G24" t="str">
        <f>IF(INDEX(kurz!$B$7:$AQ$58,$B24,G$1)&lt;&gt;"",INDEX(kurz!$B$7:$AQ$58,$B24,G$1),"")</f>
        <v>10kV RG58</v>
      </c>
      <c r="H24">
        <f>IF(INDEX(kurz!$B$7:$AQ$58,$B24,H$1)&lt;&gt;"",INDEX(kurz!$B$7:$AQ$58,$B24,H$1),"")</f>
        <v>3</v>
      </c>
      <c r="I24" t="str">
        <f>IF(INDEX(kurz!$B$7:$AQ$58,$B24,I$1)&lt;&gt;"",INDEX(kurz!$B$7:$AQ$58,$B24,I$1),"")</f>
        <v>ILIMA-Detektor1</v>
      </c>
      <c r="J24">
        <f>IF(INDEX(kurz!$B$7:$AQ$58,$B24,J$1)&lt;&gt;"",INDEX(kurz!$B$7:$AQ$58,$B24,J$1),"")</f>
      </c>
      <c r="K24">
        <f>IF(INDEX(kurz!$B$7:$AQ$58,$B24,K$1)&lt;&gt;"",INDEX(kurz!$B$7:$AQ$58,$B24,K$1),"")</f>
      </c>
      <c r="L24">
        <f>IF(INDEX(kurz!$B$7:$AQ$58,$B24,L$1)&lt;&gt;"",INDEX(kurz!$B$7:$AQ$58,$B24,L$1),"")</f>
        <v>5</v>
      </c>
      <c r="M24">
        <f>IF(INDEX(kurz!$B$7:$AQ$58,$B24,M$1)&lt;&gt;"",INDEX(kurz!$B$7:$AQ$58,$B24,M$1),"")</f>
      </c>
      <c r="N24">
        <f>IF(INDEX(kurz!$B$7:$AQ$58,$B24,N$1)&lt;&gt;"",INDEX(kurz!$B$7:$AQ$58,$B24,N$1),"")</f>
        <v>50</v>
      </c>
      <c r="O24">
        <f>IF(INDEX(kurz!$B$7:$AQ$58,$B24,O$1)&lt;&gt;"",INDEX(kurz!$B$7:$AQ$58,$B24,O$1),"")</f>
        <v>60</v>
      </c>
      <c r="P24">
        <f>IF(INDEX(kurz!$B$7:$AQ$58,$B24,P$1)&lt;&gt;"",INDEX(kurz!$B$7:$AQ$58,$B24,P$1),"")</f>
      </c>
      <c r="Q24" t="str">
        <f>IF(INDEX(kurz!$B$7:$AQ$58,$B24,Q$1)&lt;&gt;"",INDEX(kurz!$B$7:$AQ$58,$B24,Q$1),"")</f>
        <v>0,15 kWh/m</v>
      </c>
      <c r="R24">
        <f>IF(INDEX(kurz!$B$7:$AQ$58,$B24,R$1)&lt;&gt;"",INDEX(kurz!$B$7:$AQ$58,$B24,R$1),"")</f>
      </c>
      <c r="S24">
        <f>IF(INDEX(kurz!$B$7:$AQ$58,$B24,S$1)&lt;&gt;"",INDEX(kurz!$B$7:$AQ$58,$B24,S$1),"")</f>
      </c>
      <c r="T24" t="str">
        <f>IF(INDEX(kurz!$B$7:$AQ$58,$B24,T$1)&lt;&gt;"",INDEX(kurz!$B$7:$AQ$58,$B24,T$1),"")</f>
        <v>ILIMA experiment</v>
      </c>
      <c r="U24">
        <f>IF(INDEX(kurz!$B$7:$AQ$58,$B24,U$1)&lt;&gt;"",INDEX(kurz!$B$7:$AQ$58,$B24,U$1),"")</f>
      </c>
      <c r="V24">
        <f>IF(INDEX(kurz!$B$7:$AQ$58,$B24,V$1)&lt;&gt;"",INDEX(kurz!$B$7:$AQ$58,$B24,V$1),"")</f>
      </c>
      <c r="W24">
        <f>IF(INDEX(kurz!$B$7:$AQ$58,$B24,W$1)&lt;&gt;"",INDEX(kurz!$B$7:$AQ$58,$B24,W$1),"")</f>
      </c>
      <c r="X24">
        <f>IF(INDEX(kurz!$B$7:$AQ$58,$B24,X$1)&lt;&gt;"",INDEX(kurz!$B$7:$AQ$58,$B24,X$1),"")</f>
      </c>
      <c r="Y24" t="str">
        <f>IF(INDEX(kurz!$B$7:$AQ$58,$B24,Y$1)&lt;&gt;"",INDEX(kurz!$B$7:$AQ$58,$B24,Y$1),"")</f>
        <v>Detektor in CR-Tasche</v>
      </c>
      <c r="Z24">
        <f>IF(INDEX(kurz!$B$7:$AQ$58,$B24,Z$1)&lt;&gt;"",INDEX(kurz!$B$7:$AQ$58,$B24,Z$1),"")</f>
      </c>
      <c r="AA24" t="str">
        <f>IF(INDEX(kurz!$B$7:$AQ$58,$B24,AA$1)&lt;&gt;"",INDEX(kurz!$B$7:$AQ$58,$B24,AA$1),"")</f>
        <v>H0209A.E10.051</v>
      </c>
      <c r="AB24">
        <f>IF(INDEX(kurz!$B$7:$AQ$58,$B24,AB$1)&lt;&gt;"",INDEX(kurz!$B$7:$AQ$58,$B24,AB$1),"")</f>
      </c>
      <c r="AC24">
        <f>IF(INDEX(kurz!$B$7:$AQ$58,$B24,AC$1)&lt;&gt;"",INDEX(kurz!$B$7:$AQ$58,$B24,AC$1),"")</f>
      </c>
      <c r="AD24">
        <f>IF(INDEX(kurz!$B$7:$AQ$58,$B24,AD$1)&lt;&gt;"",INDEX(kurz!$B$7:$AQ$58,$B24,AD$1),"")</f>
      </c>
      <c r="AE24">
        <f>IF(INDEX(kurz!$B$7:$AQ$58,$B24,AE$1)&lt;&gt;"",INDEX(kurz!$B$7:$AQ$58,$B24,AE$1),"")</f>
      </c>
      <c r="AF24">
        <f>IF(INDEX(kurz!$B$7:$AQ$58,$B24,AF$1)&lt;&gt;"",INDEX(kurz!$B$7:$AQ$58,$B24,AF$1),"")</f>
      </c>
      <c r="AG24">
        <f>IF(INDEX(kurz!$B$7:$AQ$58,$B24,AG$1)&lt;&gt;"",INDEX(kurz!$B$7:$AQ$58,$B24,AG$1),"")</f>
      </c>
      <c r="AH24" t="str">
        <f>IF(INDEX(kurz!$B$7:$AQ$58,$B24,AH$1)&lt;&gt;"",INDEX(kurz!$B$7:$AQ$58,$B24,AH$1),"")</f>
        <v>Im Tunnel gegenüber H0209A.E10.051</v>
      </c>
      <c r="AI24" t="str">
        <f>IF(INDEX(kurz!$B$7:$AQ$58,$B24,AI$1)&lt;&gt;"",INDEX(kurz!$B$7:$AQ$58,$B24,AI$1),"")</f>
        <v>Rack</v>
      </c>
      <c r="AJ24">
        <f>IF(INDEX(kurz!$B$7:$AQ$58,$B24,AJ$1)&lt;&gt;"",INDEX(kurz!$B$7:$AQ$58,$B24,AJ$1),"")</f>
      </c>
      <c r="AK24" t="str">
        <f>IF(INDEX(kurz!$B$7:$AQ$58,$B24,AK$1)&lt;&gt;"",INDEX(kurz!$B$7:$AQ$58,$B24,AK$1),"")</f>
        <v>H0209A.E10.039</v>
      </c>
      <c r="AL24">
        <f>IF(INDEX(kurz!$B$7:$AQ$58,$B24,AL$1)&lt;&gt;"",INDEX(kurz!$B$7:$AQ$58,$B24,AL$1),"")</f>
      </c>
      <c r="AM24">
        <f>IF(INDEX(kurz!$B$7:$AQ$58,$B24,AM$1)&lt;&gt;"",INDEX(kurz!$B$7:$AQ$58,$B24,AM$1),"")</f>
      </c>
      <c r="AN24">
        <f>IF(INDEX(kurz!$B$7:$AQ$58,$B24,AN$1)&lt;&gt;"",INDEX(kurz!$B$7:$AQ$58,$B24,AN$1),"")</f>
      </c>
      <c r="AO24">
        <f>IF(INDEX(kurz!$B$7:$AQ$58,$B24,AO$1)&lt;&gt;"",INDEX(kurz!$B$7:$AQ$58,$B24,AO$1),"")</f>
      </c>
      <c r="AP24">
        <f>IF(INDEX(kurz!$B$7:$AQ$58,$B24,AP$1)&lt;&gt;"",INDEX(kurz!$B$7:$AQ$58,$B24,AP$1),"")</f>
      </c>
      <c r="AQ24">
        <f>IF(INDEX(kurz!$B$7:$AQ$58,$B24,AQ$1)&lt;&gt;"",INDEX(kurz!$B$7:$AQ$58,$B24,AQ$1),"")</f>
      </c>
      <c r="AR24" t="str">
        <f>IF(INDEX(kurz!$B$7:$AQ$58,$B24,AR$1)&lt;&gt;"",INDEX(kurz!$B$7:$AQ$58,$B24,AR$1),"")</f>
        <v>10kV DC</v>
      </c>
      <c r="AS24" t="str">
        <f>IF(INDEX(kurz!$B$7:$AQ$58,$B24,AS$1)&lt;&gt;"",INDEX(kurz!$B$7:$AQ$58,$B24,AS$1),"")</f>
        <v>0.5 mA</v>
      </c>
      <c r="AT24">
        <f>IF(INDEX(kurz!$B$7:$AQ$58,$B24,AT$1)&lt;&gt;"",INDEX(kurz!$B$7:$AQ$58,$B24,AT$1),"")</f>
      </c>
      <c r="AU24">
        <f>IF(INDEX(kurz!$B$7:$AQ$58,$B24,AU$1)&lt;&gt;"",INDEX(kurz!$B$7:$AQ$58,$B24,AU$1),"")</f>
      </c>
      <c r="AV24">
        <f>IF(INDEX(kurz!$B$7:$AQ$58,$B24,AV$1)&lt;&gt;"",INDEX(kurz!$B$7:$AQ$58,$B24,AV$1),"")</f>
      </c>
    </row>
    <row r="25" spans="2:48" ht="15">
      <c r="B25" s="21">
        <f t="shared" si="3"/>
        <v>2</v>
      </c>
      <c r="C25" s="21">
        <f>INDEX(kurz!$A$7:$A$60,lang!B25)</f>
        <v>10</v>
      </c>
      <c r="D25" s="21">
        <f>IF(D24=0,C25,D24-1)</f>
        <v>1</v>
      </c>
      <c r="E25" s="21">
        <f t="shared" si="4"/>
        <v>19</v>
      </c>
      <c r="F25" s="2">
        <f t="shared" si="5"/>
        <v>19</v>
      </c>
      <c r="G25" t="str">
        <f>IF(INDEX(kurz!$B$7:$AQ$58,$B25,G$1)&lt;&gt;"",INDEX(kurz!$B$7:$AQ$58,$B25,G$1),"")</f>
        <v>10kV RG58</v>
      </c>
      <c r="H25">
        <f>IF(INDEX(kurz!$B$7:$AQ$58,$B25,H$1)&lt;&gt;"",INDEX(kurz!$B$7:$AQ$58,$B25,H$1),"")</f>
        <v>3</v>
      </c>
      <c r="I25" t="str">
        <f>IF(INDEX(kurz!$B$7:$AQ$58,$B25,I$1)&lt;&gt;"",INDEX(kurz!$B$7:$AQ$58,$B25,I$1),"")</f>
        <v>ILIMA-Detektor1</v>
      </c>
      <c r="J25">
        <f>IF(INDEX(kurz!$B$7:$AQ$58,$B25,J$1)&lt;&gt;"",INDEX(kurz!$B$7:$AQ$58,$B25,J$1),"")</f>
      </c>
      <c r="K25">
        <f>IF(INDEX(kurz!$B$7:$AQ$58,$B25,K$1)&lt;&gt;"",INDEX(kurz!$B$7:$AQ$58,$B25,K$1),"")</f>
      </c>
      <c r="L25">
        <f>IF(INDEX(kurz!$B$7:$AQ$58,$B25,L$1)&lt;&gt;"",INDEX(kurz!$B$7:$AQ$58,$B25,L$1),"")</f>
        <v>5</v>
      </c>
      <c r="M25">
        <f>IF(INDEX(kurz!$B$7:$AQ$58,$B25,M$1)&lt;&gt;"",INDEX(kurz!$B$7:$AQ$58,$B25,M$1),"")</f>
      </c>
      <c r="N25">
        <f>IF(INDEX(kurz!$B$7:$AQ$58,$B25,N$1)&lt;&gt;"",INDEX(kurz!$B$7:$AQ$58,$B25,N$1),"")</f>
        <v>50</v>
      </c>
      <c r="O25">
        <f>IF(INDEX(kurz!$B$7:$AQ$58,$B25,O$1)&lt;&gt;"",INDEX(kurz!$B$7:$AQ$58,$B25,O$1),"")</f>
        <v>60</v>
      </c>
      <c r="P25">
        <f>IF(INDEX(kurz!$B$7:$AQ$58,$B25,P$1)&lt;&gt;"",INDEX(kurz!$B$7:$AQ$58,$B25,P$1),"")</f>
      </c>
      <c r="Q25" t="str">
        <f>IF(INDEX(kurz!$B$7:$AQ$58,$B25,Q$1)&lt;&gt;"",INDEX(kurz!$B$7:$AQ$58,$B25,Q$1),"")</f>
        <v>0,15 kWh/m</v>
      </c>
      <c r="R25">
        <f>IF(INDEX(kurz!$B$7:$AQ$58,$B25,R$1)&lt;&gt;"",INDEX(kurz!$B$7:$AQ$58,$B25,R$1),"")</f>
      </c>
      <c r="S25">
        <f>IF(INDEX(kurz!$B$7:$AQ$58,$B25,S$1)&lt;&gt;"",INDEX(kurz!$B$7:$AQ$58,$B25,S$1),"")</f>
      </c>
      <c r="T25" t="str">
        <f>IF(INDEX(kurz!$B$7:$AQ$58,$B25,T$1)&lt;&gt;"",INDEX(kurz!$B$7:$AQ$58,$B25,T$1),"")</f>
        <v>ILIMA experiment</v>
      </c>
      <c r="U25">
        <f>IF(INDEX(kurz!$B$7:$AQ$58,$B25,U$1)&lt;&gt;"",INDEX(kurz!$B$7:$AQ$58,$B25,U$1),"")</f>
      </c>
      <c r="V25">
        <f>IF(INDEX(kurz!$B$7:$AQ$58,$B25,V$1)&lt;&gt;"",INDEX(kurz!$B$7:$AQ$58,$B25,V$1),"")</f>
      </c>
      <c r="W25">
        <f>IF(INDEX(kurz!$B$7:$AQ$58,$B25,W$1)&lt;&gt;"",INDEX(kurz!$B$7:$AQ$58,$B25,W$1),"")</f>
      </c>
      <c r="X25">
        <f>IF(INDEX(kurz!$B$7:$AQ$58,$B25,X$1)&lt;&gt;"",INDEX(kurz!$B$7:$AQ$58,$B25,X$1),"")</f>
      </c>
      <c r="Y25" t="str">
        <f>IF(INDEX(kurz!$B$7:$AQ$58,$B25,Y$1)&lt;&gt;"",INDEX(kurz!$B$7:$AQ$58,$B25,Y$1),"")</f>
        <v>Detektor in CR-Tasche</v>
      </c>
      <c r="Z25">
        <f>IF(INDEX(kurz!$B$7:$AQ$58,$B25,Z$1)&lt;&gt;"",INDEX(kurz!$B$7:$AQ$58,$B25,Z$1),"")</f>
      </c>
      <c r="AA25" t="str">
        <f>IF(INDEX(kurz!$B$7:$AQ$58,$B25,AA$1)&lt;&gt;"",INDEX(kurz!$B$7:$AQ$58,$B25,AA$1),"")</f>
        <v>H0209A.E10.051</v>
      </c>
      <c r="AB25">
        <f>IF(INDEX(kurz!$B$7:$AQ$58,$B25,AB$1)&lt;&gt;"",INDEX(kurz!$B$7:$AQ$58,$B25,AB$1),"")</f>
      </c>
      <c r="AC25">
        <f>IF(INDEX(kurz!$B$7:$AQ$58,$B25,AC$1)&lt;&gt;"",INDEX(kurz!$B$7:$AQ$58,$B25,AC$1),"")</f>
      </c>
      <c r="AD25">
        <f>IF(INDEX(kurz!$B$7:$AQ$58,$B25,AD$1)&lt;&gt;"",INDEX(kurz!$B$7:$AQ$58,$B25,AD$1),"")</f>
      </c>
      <c r="AE25">
        <f>IF(INDEX(kurz!$B$7:$AQ$58,$B25,AE$1)&lt;&gt;"",INDEX(kurz!$B$7:$AQ$58,$B25,AE$1),"")</f>
      </c>
      <c r="AF25">
        <f>IF(INDEX(kurz!$B$7:$AQ$58,$B25,AF$1)&lt;&gt;"",INDEX(kurz!$B$7:$AQ$58,$B25,AF$1),"")</f>
      </c>
      <c r="AG25">
        <f>IF(INDEX(kurz!$B$7:$AQ$58,$B25,AG$1)&lt;&gt;"",INDEX(kurz!$B$7:$AQ$58,$B25,AG$1),"")</f>
      </c>
      <c r="AH25" t="str">
        <f>IF(INDEX(kurz!$B$7:$AQ$58,$B25,AH$1)&lt;&gt;"",INDEX(kurz!$B$7:$AQ$58,$B25,AH$1),"")</f>
        <v>Im Tunnel gegenüber H0209A.E10.051</v>
      </c>
      <c r="AI25" t="str">
        <f>IF(INDEX(kurz!$B$7:$AQ$58,$B25,AI$1)&lt;&gt;"",INDEX(kurz!$B$7:$AQ$58,$B25,AI$1),"")</f>
        <v>Rack</v>
      </c>
      <c r="AJ25">
        <f>IF(INDEX(kurz!$B$7:$AQ$58,$B25,AJ$1)&lt;&gt;"",INDEX(kurz!$B$7:$AQ$58,$B25,AJ$1),"")</f>
      </c>
      <c r="AK25" t="str">
        <f>IF(INDEX(kurz!$B$7:$AQ$58,$B25,AK$1)&lt;&gt;"",INDEX(kurz!$B$7:$AQ$58,$B25,AK$1),"")</f>
        <v>H0209A.E10.039</v>
      </c>
      <c r="AL25">
        <f>IF(INDEX(kurz!$B$7:$AQ$58,$B25,AL$1)&lt;&gt;"",INDEX(kurz!$B$7:$AQ$58,$B25,AL$1),"")</f>
      </c>
      <c r="AM25">
        <f>IF(INDEX(kurz!$B$7:$AQ$58,$B25,AM$1)&lt;&gt;"",INDEX(kurz!$B$7:$AQ$58,$B25,AM$1),"")</f>
      </c>
      <c r="AN25">
        <f>IF(INDEX(kurz!$B$7:$AQ$58,$B25,AN$1)&lt;&gt;"",INDEX(kurz!$B$7:$AQ$58,$B25,AN$1),"")</f>
      </c>
      <c r="AO25">
        <f>IF(INDEX(kurz!$B$7:$AQ$58,$B25,AO$1)&lt;&gt;"",INDEX(kurz!$B$7:$AQ$58,$B25,AO$1),"")</f>
      </c>
      <c r="AP25">
        <f>IF(INDEX(kurz!$B$7:$AQ$58,$B25,AP$1)&lt;&gt;"",INDEX(kurz!$B$7:$AQ$58,$B25,AP$1),"")</f>
      </c>
      <c r="AQ25">
        <f>IF(INDEX(kurz!$B$7:$AQ$58,$B25,AQ$1)&lt;&gt;"",INDEX(kurz!$B$7:$AQ$58,$B25,AQ$1),"")</f>
      </c>
      <c r="AR25" t="str">
        <f>IF(INDEX(kurz!$B$7:$AQ$58,$B25,AR$1)&lt;&gt;"",INDEX(kurz!$B$7:$AQ$58,$B25,AR$1),"")</f>
        <v>10kV DC</v>
      </c>
      <c r="AS25" t="str">
        <f>IF(INDEX(kurz!$B$7:$AQ$58,$B25,AS$1)&lt;&gt;"",INDEX(kurz!$B$7:$AQ$58,$B25,AS$1),"")</f>
        <v>0.5 mA</v>
      </c>
      <c r="AT25">
        <f>IF(INDEX(kurz!$B$7:$AQ$58,$B25,AT$1)&lt;&gt;"",INDEX(kurz!$B$7:$AQ$58,$B25,AT$1),"")</f>
      </c>
      <c r="AU25">
        <f>IF(INDEX(kurz!$B$7:$AQ$58,$B25,AU$1)&lt;&gt;"",INDEX(kurz!$B$7:$AQ$58,$B25,AU$1),"")</f>
      </c>
      <c r="AV25">
        <f>IF(INDEX(kurz!$B$7:$AQ$58,$B25,AV$1)&lt;&gt;"",INDEX(kurz!$B$7:$AQ$58,$B25,AV$1),"")</f>
      </c>
    </row>
    <row r="26" spans="2:48" ht="15">
      <c r="B26" s="21">
        <f t="shared" si="3"/>
        <v>2</v>
      </c>
      <c r="C26" s="21">
        <f>INDEX(kurz!$A$7:$A$60,lang!B26)</f>
        <v>10</v>
      </c>
      <c r="D26" s="21">
        <f>IF(D25=0,C26,D25-1)</f>
        <v>0</v>
      </c>
      <c r="E26" s="21">
        <f t="shared" si="4"/>
        <v>20</v>
      </c>
      <c r="F26" s="2">
        <f t="shared" si="5"/>
        <v>20</v>
      </c>
      <c r="G26" t="str">
        <f>IF(INDEX(kurz!$B$7:$AQ$58,$B26,G$1)&lt;&gt;"",INDEX(kurz!$B$7:$AQ$58,$B26,G$1),"")</f>
        <v>10kV RG58</v>
      </c>
      <c r="H26">
        <f>IF(INDEX(kurz!$B$7:$AQ$58,$B26,H$1)&lt;&gt;"",INDEX(kurz!$B$7:$AQ$58,$B26,H$1),"")</f>
        <v>3</v>
      </c>
      <c r="I26" t="str">
        <f>IF(INDEX(kurz!$B$7:$AQ$58,$B26,I$1)&lt;&gt;"",INDEX(kurz!$B$7:$AQ$58,$B26,I$1),"")</f>
        <v>ILIMA-Detektor1</v>
      </c>
      <c r="J26">
        <f>IF(INDEX(kurz!$B$7:$AQ$58,$B26,J$1)&lt;&gt;"",INDEX(kurz!$B$7:$AQ$58,$B26,J$1),"")</f>
      </c>
      <c r="K26">
        <f>IF(INDEX(kurz!$B$7:$AQ$58,$B26,K$1)&lt;&gt;"",INDEX(kurz!$B$7:$AQ$58,$B26,K$1),"")</f>
      </c>
      <c r="L26">
        <f>IF(INDEX(kurz!$B$7:$AQ$58,$B26,L$1)&lt;&gt;"",INDEX(kurz!$B$7:$AQ$58,$B26,L$1),"")</f>
        <v>5</v>
      </c>
      <c r="M26">
        <f>IF(INDEX(kurz!$B$7:$AQ$58,$B26,M$1)&lt;&gt;"",INDEX(kurz!$B$7:$AQ$58,$B26,M$1),"")</f>
      </c>
      <c r="N26">
        <f>IF(INDEX(kurz!$B$7:$AQ$58,$B26,N$1)&lt;&gt;"",INDEX(kurz!$B$7:$AQ$58,$B26,N$1),"")</f>
        <v>50</v>
      </c>
      <c r="O26">
        <f>IF(INDEX(kurz!$B$7:$AQ$58,$B26,O$1)&lt;&gt;"",INDEX(kurz!$B$7:$AQ$58,$B26,O$1),"")</f>
        <v>60</v>
      </c>
      <c r="P26">
        <f>IF(INDEX(kurz!$B$7:$AQ$58,$B26,P$1)&lt;&gt;"",INDEX(kurz!$B$7:$AQ$58,$B26,P$1),"")</f>
      </c>
      <c r="Q26" t="str">
        <f>IF(INDEX(kurz!$B$7:$AQ$58,$B26,Q$1)&lt;&gt;"",INDEX(kurz!$B$7:$AQ$58,$B26,Q$1),"")</f>
        <v>0,15 kWh/m</v>
      </c>
      <c r="R26">
        <f>IF(INDEX(kurz!$B$7:$AQ$58,$B26,R$1)&lt;&gt;"",INDEX(kurz!$B$7:$AQ$58,$B26,R$1),"")</f>
      </c>
      <c r="S26">
        <f>IF(INDEX(kurz!$B$7:$AQ$58,$B26,S$1)&lt;&gt;"",INDEX(kurz!$B$7:$AQ$58,$B26,S$1),"")</f>
      </c>
      <c r="T26" t="str">
        <f>IF(INDEX(kurz!$B$7:$AQ$58,$B26,T$1)&lt;&gt;"",INDEX(kurz!$B$7:$AQ$58,$B26,T$1),"")</f>
        <v>ILIMA experiment</v>
      </c>
      <c r="U26">
        <f>IF(INDEX(kurz!$B$7:$AQ$58,$B26,U$1)&lt;&gt;"",INDEX(kurz!$B$7:$AQ$58,$B26,U$1),"")</f>
      </c>
      <c r="V26">
        <f>IF(INDEX(kurz!$B$7:$AQ$58,$B26,V$1)&lt;&gt;"",INDEX(kurz!$B$7:$AQ$58,$B26,V$1),"")</f>
      </c>
      <c r="W26">
        <f>IF(INDEX(kurz!$B$7:$AQ$58,$B26,W$1)&lt;&gt;"",INDEX(kurz!$B$7:$AQ$58,$B26,W$1),"")</f>
      </c>
      <c r="X26">
        <f>IF(INDEX(kurz!$B$7:$AQ$58,$B26,X$1)&lt;&gt;"",INDEX(kurz!$B$7:$AQ$58,$B26,X$1),"")</f>
      </c>
      <c r="Y26" t="str">
        <f>IF(INDEX(kurz!$B$7:$AQ$58,$B26,Y$1)&lt;&gt;"",INDEX(kurz!$B$7:$AQ$58,$B26,Y$1),"")</f>
        <v>Detektor in CR-Tasche</v>
      </c>
      <c r="Z26">
        <f>IF(INDEX(kurz!$B$7:$AQ$58,$B26,Z$1)&lt;&gt;"",INDEX(kurz!$B$7:$AQ$58,$B26,Z$1),"")</f>
      </c>
      <c r="AA26" t="str">
        <f>IF(INDEX(kurz!$B$7:$AQ$58,$B26,AA$1)&lt;&gt;"",INDEX(kurz!$B$7:$AQ$58,$B26,AA$1),"")</f>
        <v>H0209A.E10.051</v>
      </c>
      <c r="AB26">
        <f>IF(INDEX(kurz!$B$7:$AQ$58,$B26,AB$1)&lt;&gt;"",INDEX(kurz!$B$7:$AQ$58,$B26,AB$1),"")</f>
      </c>
      <c r="AC26">
        <f>IF(INDEX(kurz!$B$7:$AQ$58,$B26,AC$1)&lt;&gt;"",INDEX(kurz!$B$7:$AQ$58,$B26,AC$1),"")</f>
      </c>
      <c r="AD26">
        <f>IF(INDEX(kurz!$B$7:$AQ$58,$B26,AD$1)&lt;&gt;"",INDEX(kurz!$B$7:$AQ$58,$B26,AD$1),"")</f>
      </c>
      <c r="AE26">
        <f>IF(INDEX(kurz!$B$7:$AQ$58,$B26,AE$1)&lt;&gt;"",INDEX(kurz!$B$7:$AQ$58,$B26,AE$1),"")</f>
      </c>
      <c r="AF26">
        <f>IF(INDEX(kurz!$B$7:$AQ$58,$B26,AF$1)&lt;&gt;"",INDEX(kurz!$B$7:$AQ$58,$B26,AF$1),"")</f>
      </c>
      <c r="AG26">
        <f>IF(INDEX(kurz!$B$7:$AQ$58,$B26,AG$1)&lt;&gt;"",INDEX(kurz!$B$7:$AQ$58,$B26,AG$1),"")</f>
      </c>
      <c r="AH26" t="str">
        <f>IF(INDEX(kurz!$B$7:$AQ$58,$B26,AH$1)&lt;&gt;"",INDEX(kurz!$B$7:$AQ$58,$B26,AH$1),"")</f>
        <v>Im Tunnel gegenüber H0209A.E10.051</v>
      </c>
      <c r="AI26" t="str">
        <f>IF(INDEX(kurz!$B$7:$AQ$58,$B26,AI$1)&lt;&gt;"",INDEX(kurz!$B$7:$AQ$58,$B26,AI$1),"")</f>
        <v>Rack</v>
      </c>
      <c r="AJ26">
        <f>IF(INDEX(kurz!$B$7:$AQ$58,$B26,AJ$1)&lt;&gt;"",INDEX(kurz!$B$7:$AQ$58,$B26,AJ$1),"")</f>
      </c>
      <c r="AK26" t="str">
        <f>IF(INDEX(kurz!$B$7:$AQ$58,$B26,AK$1)&lt;&gt;"",INDEX(kurz!$B$7:$AQ$58,$B26,AK$1),"")</f>
        <v>H0209A.E10.039</v>
      </c>
      <c r="AL26">
        <f>IF(INDEX(kurz!$B$7:$AQ$58,$B26,AL$1)&lt;&gt;"",INDEX(kurz!$B$7:$AQ$58,$B26,AL$1),"")</f>
      </c>
      <c r="AM26">
        <f>IF(INDEX(kurz!$B$7:$AQ$58,$B26,AM$1)&lt;&gt;"",INDEX(kurz!$B$7:$AQ$58,$B26,AM$1),"")</f>
      </c>
      <c r="AN26">
        <f>IF(INDEX(kurz!$B$7:$AQ$58,$B26,AN$1)&lt;&gt;"",INDEX(kurz!$B$7:$AQ$58,$B26,AN$1),"")</f>
      </c>
      <c r="AO26">
        <f>IF(INDEX(kurz!$B$7:$AQ$58,$B26,AO$1)&lt;&gt;"",INDEX(kurz!$B$7:$AQ$58,$B26,AO$1),"")</f>
      </c>
      <c r="AP26">
        <f>IF(INDEX(kurz!$B$7:$AQ$58,$B26,AP$1)&lt;&gt;"",INDEX(kurz!$B$7:$AQ$58,$B26,AP$1),"")</f>
      </c>
      <c r="AQ26">
        <f>IF(INDEX(kurz!$B$7:$AQ$58,$B26,AQ$1)&lt;&gt;"",INDEX(kurz!$B$7:$AQ$58,$B26,AQ$1),"")</f>
      </c>
      <c r="AR26" t="str">
        <f>IF(INDEX(kurz!$B$7:$AQ$58,$B26,AR$1)&lt;&gt;"",INDEX(kurz!$B$7:$AQ$58,$B26,AR$1),"")</f>
        <v>10kV DC</v>
      </c>
      <c r="AS26" t="str">
        <f>IF(INDEX(kurz!$B$7:$AQ$58,$B26,AS$1)&lt;&gt;"",INDEX(kurz!$B$7:$AQ$58,$B26,AS$1),"")</f>
        <v>0.5 mA</v>
      </c>
      <c r="AT26">
        <f>IF(INDEX(kurz!$B$7:$AQ$58,$B26,AT$1)&lt;&gt;"",INDEX(kurz!$B$7:$AQ$58,$B26,AT$1),"")</f>
      </c>
      <c r="AU26">
        <f>IF(INDEX(kurz!$B$7:$AQ$58,$B26,AU$1)&lt;&gt;"",INDEX(kurz!$B$7:$AQ$58,$B26,AU$1),"")</f>
      </c>
      <c r="AV26">
        <f>IF(INDEX(kurz!$B$7:$AQ$58,$B26,AV$1)&lt;&gt;"",INDEX(kurz!$B$7:$AQ$58,$B26,AV$1),"")</f>
      </c>
    </row>
    <row r="27" spans="2:48" ht="15">
      <c r="B27" s="21">
        <f t="shared" si="3"/>
        <v>3</v>
      </c>
      <c r="C27" s="21">
        <f>INDEX(kurz!$A$7:$A$60,lang!B27)</f>
        <v>5</v>
      </c>
      <c r="D27" s="21">
        <f>IF(D26=0,C27,D26-1)</f>
        <v>5</v>
      </c>
      <c r="E27" s="21">
        <f t="shared" si="4"/>
        <v>21</v>
      </c>
      <c r="F27" s="2">
        <f t="shared" si="5"/>
        <v>21</v>
      </c>
      <c r="G27" t="str">
        <f>IF(INDEX(kurz!$B$7:$AQ$58,$B27,G$1)&lt;&gt;"",INDEX(kurz!$B$7:$AQ$58,$B27,G$1),"")</f>
        <v>Leitung 3x1.5mm, 230V</v>
      </c>
      <c r="H27">
        <f>IF(INDEX(kurz!$B$7:$AQ$58,$B27,H$1)&lt;&gt;"",INDEX(kurz!$B$7:$AQ$58,$B27,H$1),"")</f>
        <v>1</v>
      </c>
      <c r="I27" t="str">
        <f>IF(INDEX(kurz!$B$7:$AQ$58,$B27,I$1)&lt;&gt;"",INDEX(kurz!$B$7:$AQ$58,$B27,I$1),"")</f>
        <v>ILIMA-Detektor1-Messnetz</v>
      </c>
      <c r="J27">
        <f>IF(INDEX(kurz!$B$7:$AQ$58,$B27,J$1)&lt;&gt;"",INDEX(kurz!$B$7:$AQ$58,$B27,J$1),"")</f>
      </c>
      <c r="K27">
        <f>IF(INDEX(kurz!$B$7:$AQ$58,$B27,K$1)&lt;&gt;"",INDEX(kurz!$B$7:$AQ$58,$B27,K$1),"")</f>
      </c>
      <c r="L27">
        <f>IF(INDEX(kurz!$B$7:$AQ$58,$B27,L$1)&lt;&gt;"",INDEX(kurz!$B$7:$AQ$58,$B27,L$1),"")</f>
        <v>9</v>
      </c>
      <c r="M27">
        <f>IF(INDEX(kurz!$B$7:$AQ$58,$B27,M$1)&lt;&gt;"",INDEX(kurz!$B$7:$AQ$58,$B27,M$1),"")</f>
        <v>16</v>
      </c>
      <c r="N27">
        <f>IF(INDEX(kurz!$B$7:$AQ$58,$B27,N$1)&lt;&gt;"",INDEX(kurz!$B$7:$AQ$58,$B27,N$1),"")</f>
      </c>
      <c r="O27">
        <f>IF(INDEX(kurz!$B$7:$AQ$58,$B27,O$1)&lt;&gt;"",INDEX(kurz!$B$7:$AQ$58,$B27,O$1),"")</f>
        <v>67</v>
      </c>
      <c r="P27">
        <f>IF(INDEX(kurz!$B$7:$AQ$58,$B27,P$1)&lt;&gt;"",INDEX(kurz!$B$7:$AQ$58,$B27,P$1),"")</f>
      </c>
      <c r="Q27">
        <f>IF(INDEX(kurz!$B$7:$AQ$58,$B27,Q$1)&lt;&gt;"",INDEX(kurz!$B$7:$AQ$58,$B27,Q$1),"")</f>
      </c>
      <c r="R27">
        <f>IF(INDEX(kurz!$B$7:$AQ$58,$B27,R$1)&lt;&gt;"",INDEX(kurz!$B$7:$AQ$58,$B27,R$1),"")</f>
      </c>
      <c r="S27">
        <f>IF(INDEX(kurz!$B$7:$AQ$58,$B27,S$1)&lt;&gt;"",INDEX(kurz!$B$7:$AQ$58,$B27,S$1),"")</f>
      </c>
      <c r="T27" t="str">
        <f>IF(INDEX(kurz!$B$7:$AQ$58,$B27,T$1)&lt;&gt;"",INDEX(kurz!$B$7:$AQ$58,$B27,T$1),"")</f>
        <v>ILIMA experiment</v>
      </c>
      <c r="U27">
        <f>IF(INDEX(kurz!$B$7:$AQ$58,$B27,U$1)&lt;&gt;"",INDEX(kurz!$B$7:$AQ$58,$B27,U$1),"")</f>
      </c>
      <c r="V27">
        <f>IF(INDEX(kurz!$B$7:$AQ$58,$B27,V$1)&lt;&gt;"",INDEX(kurz!$B$7:$AQ$58,$B27,V$1),"")</f>
      </c>
      <c r="W27">
        <f>IF(INDEX(kurz!$B$7:$AQ$58,$B27,W$1)&lt;&gt;"",INDEX(kurz!$B$7:$AQ$58,$B27,W$1),"")</f>
      </c>
      <c r="X27">
        <f>IF(INDEX(kurz!$B$7:$AQ$58,$B27,X$1)&lt;&gt;"",INDEX(kurz!$B$7:$AQ$58,$B27,X$1),"")</f>
      </c>
      <c r="Y27" t="str">
        <f>IF(INDEX(kurz!$B$7:$AQ$58,$B27,Y$1)&lt;&gt;"",INDEX(kurz!$B$7:$AQ$58,$B27,Y$1),"")</f>
        <v>Detektor in CR-Tasche</v>
      </c>
      <c r="Z27">
        <f>IF(INDEX(kurz!$B$7:$AQ$58,$B27,Z$1)&lt;&gt;"",INDEX(kurz!$B$7:$AQ$58,$B27,Z$1),"")</f>
      </c>
      <c r="AA27" t="str">
        <f>IF(INDEX(kurz!$B$7:$AQ$58,$B27,AA$1)&lt;&gt;"",INDEX(kurz!$B$7:$AQ$58,$B27,AA$1),"")</f>
        <v>H0209A.E10.051</v>
      </c>
      <c r="AB27">
        <f>IF(INDEX(kurz!$B$7:$AQ$58,$B27,AB$1)&lt;&gt;"",INDEX(kurz!$B$7:$AQ$58,$B27,AB$1),"")</f>
      </c>
      <c r="AC27">
        <f>IF(INDEX(kurz!$B$7:$AQ$58,$B27,AC$1)&lt;&gt;"",INDEX(kurz!$B$7:$AQ$58,$B27,AC$1),"")</f>
      </c>
      <c r="AD27">
        <f>IF(INDEX(kurz!$B$7:$AQ$58,$B27,AD$1)&lt;&gt;"",INDEX(kurz!$B$7:$AQ$58,$B27,AD$1),"")</f>
      </c>
      <c r="AE27">
        <f>IF(INDEX(kurz!$B$7:$AQ$58,$B27,AE$1)&lt;&gt;"",INDEX(kurz!$B$7:$AQ$58,$B27,AE$1),"")</f>
      </c>
      <c r="AF27">
        <f>IF(INDEX(kurz!$B$7:$AQ$58,$B27,AF$1)&lt;&gt;"",INDEX(kurz!$B$7:$AQ$58,$B27,AF$1),"")</f>
      </c>
      <c r="AG27">
        <f>IF(INDEX(kurz!$B$7:$AQ$58,$B27,AG$1)&lt;&gt;"",INDEX(kurz!$B$7:$AQ$58,$B27,AG$1),"")</f>
      </c>
      <c r="AH27" t="str">
        <f>IF(INDEX(kurz!$B$7:$AQ$58,$B27,AH$1)&lt;&gt;"",INDEX(kurz!$B$7:$AQ$58,$B27,AH$1),"")</f>
        <v>Im Tunnel gegenüber H0209A.E10.051</v>
      </c>
      <c r="AI27" t="str">
        <f>IF(INDEX(kurz!$B$7:$AQ$58,$B27,AI$1)&lt;&gt;"",INDEX(kurz!$B$7:$AQ$58,$B27,AI$1),"")</f>
        <v>Rack</v>
      </c>
      <c r="AJ27">
        <f>IF(INDEX(kurz!$B$7:$AQ$58,$B27,AJ$1)&lt;&gt;"",INDEX(kurz!$B$7:$AQ$58,$B27,AJ$1),"")</f>
      </c>
      <c r="AK27" t="str">
        <f>IF(INDEX(kurz!$B$7:$AQ$58,$B27,AK$1)&lt;&gt;"",INDEX(kurz!$B$7:$AQ$58,$B27,AK$1),"")</f>
        <v>H0209A.E10.039</v>
      </c>
      <c r="AL27">
        <f>IF(INDEX(kurz!$B$7:$AQ$58,$B27,AL$1)&lt;&gt;"",INDEX(kurz!$B$7:$AQ$58,$B27,AL$1),"")</f>
      </c>
      <c r="AM27">
        <f>IF(INDEX(kurz!$B$7:$AQ$58,$B27,AM$1)&lt;&gt;"",INDEX(kurz!$B$7:$AQ$58,$B27,AM$1),"")</f>
      </c>
      <c r="AN27">
        <f>IF(INDEX(kurz!$B$7:$AQ$58,$B27,AN$1)&lt;&gt;"",INDEX(kurz!$B$7:$AQ$58,$B27,AN$1),"")</f>
      </c>
      <c r="AO27">
        <f>IF(INDEX(kurz!$B$7:$AQ$58,$B27,AO$1)&lt;&gt;"",INDEX(kurz!$B$7:$AQ$58,$B27,AO$1),"")</f>
      </c>
      <c r="AP27">
        <f>IF(INDEX(kurz!$B$7:$AQ$58,$B27,AP$1)&lt;&gt;"",INDEX(kurz!$B$7:$AQ$58,$B27,AP$1),"")</f>
      </c>
      <c r="AQ27">
        <f>IF(INDEX(kurz!$B$7:$AQ$58,$B27,AQ$1)&lt;&gt;"",INDEX(kurz!$B$7:$AQ$58,$B27,AQ$1),"")</f>
      </c>
      <c r="AR27" t="str">
        <f>IF(INDEX(kurz!$B$7:$AQ$58,$B27,AR$1)&lt;&gt;"",INDEX(kurz!$B$7:$AQ$58,$B27,AR$1),"")</f>
        <v>230V</v>
      </c>
      <c r="AS27" t="str">
        <f>IF(INDEX(kurz!$B$7:$AQ$58,$B27,AS$1)&lt;&gt;"",INDEX(kurz!$B$7:$AQ$58,$B27,AS$1),"")</f>
        <v>16A</v>
      </c>
      <c r="AT27">
        <f>IF(INDEX(kurz!$B$7:$AQ$58,$B27,AT$1)&lt;&gt;"",INDEX(kurz!$B$7:$AQ$58,$B27,AT$1),"")</f>
      </c>
      <c r="AU27">
        <f>IF(INDEX(kurz!$B$7:$AQ$58,$B27,AU$1)&lt;&gt;"",INDEX(kurz!$B$7:$AQ$58,$B27,AU$1),"")</f>
      </c>
      <c r="AV27">
        <f>IF(INDEX(kurz!$B$7:$AQ$58,$B27,AV$1)&lt;&gt;"",INDEX(kurz!$B$7:$AQ$58,$B27,AV$1),"")</f>
      </c>
    </row>
    <row r="28" spans="2:48" ht="15">
      <c r="B28" s="21">
        <f t="shared" si="3"/>
        <v>3</v>
      </c>
      <c r="C28" s="21">
        <f>INDEX(kurz!$A$7:$A$60,lang!B28)</f>
        <v>5</v>
      </c>
      <c r="D28" s="21">
        <f>IF(D27=0,C28,D27-1)</f>
        <v>4</v>
      </c>
      <c r="E28" s="21">
        <f t="shared" si="4"/>
        <v>22</v>
      </c>
      <c r="F28" s="2">
        <f t="shared" si="5"/>
        <v>22</v>
      </c>
      <c r="G28" t="str">
        <f>IF(INDEX(kurz!$B$7:$AQ$58,$B28,G$1)&lt;&gt;"",INDEX(kurz!$B$7:$AQ$58,$B28,G$1),"")</f>
        <v>Leitung 3x1.5mm, 230V</v>
      </c>
      <c r="H28">
        <f>IF(INDEX(kurz!$B$7:$AQ$58,$B28,H$1)&lt;&gt;"",INDEX(kurz!$B$7:$AQ$58,$B28,H$1),"")</f>
        <v>1</v>
      </c>
      <c r="I28" t="str">
        <f>IF(INDEX(kurz!$B$7:$AQ$58,$B28,I$1)&lt;&gt;"",INDEX(kurz!$B$7:$AQ$58,$B28,I$1),"")</f>
        <v>ILIMA-Detektor1-Messnetz</v>
      </c>
      <c r="J28">
        <f>IF(INDEX(kurz!$B$7:$AQ$58,$B28,J$1)&lt;&gt;"",INDEX(kurz!$B$7:$AQ$58,$B28,J$1),"")</f>
      </c>
      <c r="K28">
        <f>IF(INDEX(kurz!$B$7:$AQ$58,$B28,K$1)&lt;&gt;"",INDEX(kurz!$B$7:$AQ$58,$B28,K$1),"")</f>
      </c>
      <c r="L28">
        <f>IF(INDEX(kurz!$B$7:$AQ$58,$B28,L$1)&lt;&gt;"",INDEX(kurz!$B$7:$AQ$58,$B28,L$1),"")</f>
        <v>9</v>
      </c>
      <c r="M28">
        <f>IF(INDEX(kurz!$B$7:$AQ$58,$B28,M$1)&lt;&gt;"",INDEX(kurz!$B$7:$AQ$58,$B28,M$1),"")</f>
        <v>16</v>
      </c>
      <c r="N28">
        <f>IF(INDEX(kurz!$B$7:$AQ$58,$B28,N$1)&lt;&gt;"",INDEX(kurz!$B$7:$AQ$58,$B28,N$1),"")</f>
      </c>
      <c r="O28">
        <f>IF(INDEX(kurz!$B$7:$AQ$58,$B28,O$1)&lt;&gt;"",INDEX(kurz!$B$7:$AQ$58,$B28,O$1),"")</f>
        <v>67</v>
      </c>
      <c r="P28">
        <f>IF(INDEX(kurz!$B$7:$AQ$58,$B28,P$1)&lt;&gt;"",INDEX(kurz!$B$7:$AQ$58,$B28,P$1),"")</f>
      </c>
      <c r="Q28">
        <f>IF(INDEX(kurz!$B$7:$AQ$58,$B28,Q$1)&lt;&gt;"",INDEX(kurz!$B$7:$AQ$58,$B28,Q$1),"")</f>
      </c>
      <c r="R28">
        <f>IF(INDEX(kurz!$B$7:$AQ$58,$B28,R$1)&lt;&gt;"",INDEX(kurz!$B$7:$AQ$58,$B28,R$1),"")</f>
      </c>
      <c r="S28">
        <f>IF(INDEX(kurz!$B$7:$AQ$58,$B28,S$1)&lt;&gt;"",INDEX(kurz!$B$7:$AQ$58,$B28,S$1),"")</f>
      </c>
      <c r="T28" t="str">
        <f>IF(INDEX(kurz!$B$7:$AQ$58,$B28,T$1)&lt;&gt;"",INDEX(kurz!$B$7:$AQ$58,$B28,T$1),"")</f>
        <v>ILIMA experiment</v>
      </c>
      <c r="U28">
        <f>IF(INDEX(kurz!$B$7:$AQ$58,$B28,U$1)&lt;&gt;"",INDEX(kurz!$B$7:$AQ$58,$B28,U$1),"")</f>
      </c>
      <c r="V28">
        <f>IF(INDEX(kurz!$B$7:$AQ$58,$B28,V$1)&lt;&gt;"",INDEX(kurz!$B$7:$AQ$58,$B28,V$1),"")</f>
      </c>
      <c r="W28">
        <f>IF(INDEX(kurz!$B$7:$AQ$58,$B28,W$1)&lt;&gt;"",INDEX(kurz!$B$7:$AQ$58,$B28,W$1),"")</f>
      </c>
      <c r="X28">
        <f>IF(INDEX(kurz!$B$7:$AQ$58,$B28,X$1)&lt;&gt;"",INDEX(kurz!$B$7:$AQ$58,$B28,X$1),"")</f>
      </c>
      <c r="Y28" t="str">
        <f>IF(INDEX(kurz!$B$7:$AQ$58,$B28,Y$1)&lt;&gt;"",INDEX(kurz!$B$7:$AQ$58,$B28,Y$1),"")</f>
        <v>Detektor in CR-Tasche</v>
      </c>
      <c r="Z28">
        <f>IF(INDEX(kurz!$B$7:$AQ$58,$B28,Z$1)&lt;&gt;"",INDEX(kurz!$B$7:$AQ$58,$B28,Z$1),"")</f>
      </c>
      <c r="AA28" t="str">
        <f>IF(INDEX(kurz!$B$7:$AQ$58,$B28,AA$1)&lt;&gt;"",INDEX(kurz!$B$7:$AQ$58,$B28,AA$1),"")</f>
        <v>H0209A.E10.051</v>
      </c>
      <c r="AB28">
        <f>IF(INDEX(kurz!$B$7:$AQ$58,$B28,AB$1)&lt;&gt;"",INDEX(kurz!$B$7:$AQ$58,$B28,AB$1),"")</f>
      </c>
      <c r="AC28">
        <f>IF(INDEX(kurz!$B$7:$AQ$58,$B28,AC$1)&lt;&gt;"",INDEX(kurz!$B$7:$AQ$58,$B28,AC$1),"")</f>
      </c>
      <c r="AD28">
        <f>IF(INDEX(kurz!$B$7:$AQ$58,$B28,AD$1)&lt;&gt;"",INDEX(kurz!$B$7:$AQ$58,$B28,AD$1),"")</f>
      </c>
      <c r="AE28">
        <f>IF(INDEX(kurz!$B$7:$AQ$58,$B28,AE$1)&lt;&gt;"",INDEX(kurz!$B$7:$AQ$58,$B28,AE$1),"")</f>
      </c>
      <c r="AF28">
        <f>IF(INDEX(kurz!$B$7:$AQ$58,$B28,AF$1)&lt;&gt;"",INDEX(kurz!$B$7:$AQ$58,$B28,AF$1),"")</f>
      </c>
      <c r="AG28">
        <f>IF(INDEX(kurz!$B$7:$AQ$58,$B28,AG$1)&lt;&gt;"",INDEX(kurz!$B$7:$AQ$58,$B28,AG$1),"")</f>
      </c>
      <c r="AH28" t="str">
        <f>IF(INDEX(kurz!$B$7:$AQ$58,$B28,AH$1)&lt;&gt;"",INDEX(kurz!$B$7:$AQ$58,$B28,AH$1),"")</f>
        <v>Im Tunnel gegenüber H0209A.E10.051</v>
      </c>
      <c r="AI28" t="str">
        <f>IF(INDEX(kurz!$B$7:$AQ$58,$B28,AI$1)&lt;&gt;"",INDEX(kurz!$B$7:$AQ$58,$B28,AI$1),"")</f>
        <v>Rack</v>
      </c>
      <c r="AJ28">
        <f>IF(INDEX(kurz!$B$7:$AQ$58,$B28,AJ$1)&lt;&gt;"",INDEX(kurz!$B$7:$AQ$58,$B28,AJ$1),"")</f>
      </c>
      <c r="AK28" t="str">
        <f>IF(INDEX(kurz!$B$7:$AQ$58,$B28,AK$1)&lt;&gt;"",INDEX(kurz!$B$7:$AQ$58,$B28,AK$1),"")</f>
        <v>H0209A.E10.039</v>
      </c>
      <c r="AL28">
        <f>IF(INDEX(kurz!$B$7:$AQ$58,$B28,AL$1)&lt;&gt;"",INDEX(kurz!$B$7:$AQ$58,$B28,AL$1),"")</f>
      </c>
      <c r="AM28">
        <f>IF(INDEX(kurz!$B$7:$AQ$58,$B28,AM$1)&lt;&gt;"",INDEX(kurz!$B$7:$AQ$58,$B28,AM$1),"")</f>
      </c>
      <c r="AN28">
        <f>IF(INDEX(kurz!$B$7:$AQ$58,$B28,AN$1)&lt;&gt;"",INDEX(kurz!$B$7:$AQ$58,$B28,AN$1),"")</f>
      </c>
      <c r="AO28">
        <f>IF(INDEX(kurz!$B$7:$AQ$58,$B28,AO$1)&lt;&gt;"",INDEX(kurz!$B$7:$AQ$58,$B28,AO$1),"")</f>
      </c>
      <c r="AP28">
        <f>IF(INDEX(kurz!$B$7:$AQ$58,$B28,AP$1)&lt;&gt;"",INDEX(kurz!$B$7:$AQ$58,$B28,AP$1),"")</f>
      </c>
      <c r="AQ28">
        <f>IF(INDEX(kurz!$B$7:$AQ$58,$B28,AQ$1)&lt;&gt;"",INDEX(kurz!$B$7:$AQ$58,$B28,AQ$1),"")</f>
      </c>
      <c r="AR28" t="str">
        <f>IF(INDEX(kurz!$B$7:$AQ$58,$B28,AR$1)&lt;&gt;"",INDEX(kurz!$B$7:$AQ$58,$B28,AR$1),"")</f>
        <v>230V</v>
      </c>
      <c r="AS28" t="str">
        <f>IF(INDEX(kurz!$B$7:$AQ$58,$B28,AS$1)&lt;&gt;"",INDEX(kurz!$B$7:$AQ$58,$B28,AS$1),"")</f>
        <v>16A</v>
      </c>
      <c r="AT28">
        <f>IF(INDEX(kurz!$B$7:$AQ$58,$B28,AT$1)&lt;&gt;"",INDEX(kurz!$B$7:$AQ$58,$B28,AT$1),"")</f>
      </c>
      <c r="AU28">
        <f>IF(INDEX(kurz!$B$7:$AQ$58,$B28,AU$1)&lt;&gt;"",INDEX(kurz!$B$7:$AQ$58,$B28,AU$1),"")</f>
      </c>
      <c r="AV28">
        <f>IF(INDEX(kurz!$B$7:$AQ$58,$B28,AV$1)&lt;&gt;"",INDEX(kurz!$B$7:$AQ$58,$B28,AV$1),"")</f>
      </c>
    </row>
    <row r="29" spans="2:48" ht="15">
      <c r="B29" s="21">
        <f t="shared" si="3"/>
        <v>3</v>
      </c>
      <c r="C29" s="21">
        <f>INDEX(kurz!$A$7:$A$60,lang!B29)</f>
        <v>5</v>
      </c>
      <c r="D29" s="21">
        <f>IF(D28=0,C29,D28-1)</f>
        <v>3</v>
      </c>
      <c r="E29" s="21">
        <f t="shared" si="4"/>
        <v>23</v>
      </c>
      <c r="F29" s="2">
        <f t="shared" si="5"/>
        <v>23</v>
      </c>
      <c r="G29" t="str">
        <f>IF(INDEX(kurz!$B$7:$AQ$58,$B29,G$1)&lt;&gt;"",INDEX(kurz!$B$7:$AQ$58,$B29,G$1),"")</f>
        <v>Leitung 3x1.5mm, 230V</v>
      </c>
      <c r="H29">
        <f>IF(INDEX(kurz!$B$7:$AQ$58,$B29,H$1)&lt;&gt;"",INDEX(kurz!$B$7:$AQ$58,$B29,H$1),"")</f>
        <v>1</v>
      </c>
      <c r="I29" t="str">
        <f>IF(INDEX(kurz!$B$7:$AQ$58,$B29,I$1)&lt;&gt;"",INDEX(kurz!$B$7:$AQ$58,$B29,I$1),"")</f>
        <v>ILIMA-Detektor1-Messnetz</v>
      </c>
      <c r="J29">
        <f>IF(INDEX(kurz!$B$7:$AQ$58,$B29,J$1)&lt;&gt;"",INDEX(kurz!$B$7:$AQ$58,$B29,J$1),"")</f>
      </c>
      <c r="K29">
        <f>IF(INDEX(kurz!$B$7:$AQ$58,$B29,K$1)&lt;&gt;"",INDEX(kurz!$B$7:$AQ$58,$B29,K$1),"")</f>
      </c>
      <c r="L29">
        <f>IF(INDEX(kurz!$B$7:$AQ$58,$B29,L$1)&lt;&gt;"",INDEX(kurz!$B$7:$AQ$58,$B29,L$1),"")</f>
        <v>9</v>
      </c>
      <c r="M29">
        <f>IF(INDEX(kurz!$B$7:$AQ$58,$B29,M$1)&lt;&gt;"",INDEX(kurz!$B$7:$AQ$58,$B29,M$1),"")</f>
        <v>16</v>
      </c>
      <c r="N29">
        <f>IF(INDEX(kurz!$B$7:$AQ$58,$B29,N$1)&lt;&gt;"",INDEX(kurz!$B$7:$AQ$58,$B29,N$1),"")</f>
      </c>
      <c r="O29">
        <f>IF(INDEX(kurz!$B$7:$AQ$58,$B29,O$1)&lt;&gt;"",INDEX(kurz!$B$7:$AQ$58,$B29,O$1),"")</f>
        <v>67</v>
      </c>
      <c r="P29">
        <f>IF(INDEX(kurz!$B$7:$AQ$58,$B29,P$1)&lt;&gt;"",INDEX(kurz!$B$7:$AQ$58,$B29,P$1),"")</f>
      </c>
      <c r="Q29">
        <f>IF(INDEX(kurz!$B$7:$AQ$58,$B29,Q$1)&lt;&gt;"",INDEX(kurz!$B$7:$AQ$58,$B29,Q$1),"")</f>
      </c>
      <c r="R29">
        <f>IF(INDEX(kurz!$B$7:$AQ$58,$B29,R$1)&lt;&gt;"",INDEX(kurz!$B$7:$AQ$58,$B29,R$1),"")</f>
      </c>
      <c r="S29">
        <f>IF(INDEX(kurz!$B$7:$AQ$58,$B29,S$1)&lt;&gt;"",INDEX(kurz!$B$7:$AQ$58,$B29,S$1),"")</f>
      </c>
      <c r="T29" t="str">
        <f>IF(INDEX(kurz!$B$7:$AQ$58,$B29,T$1)&lt;&gt;"",INDEX(kurz!$B$7:$AQ$58,$B29,T$1),"")</f>
        <v>ILIMA experiment</v>
      </c>
      <c r="U29">
        <f>IF(INDEX(kurz!$B$7:$AQ$58,$B29,U$1)&lt;&gt;"",INDEX(kurz!$B$7:$AQ$58,$B29,U$1),"")</f>
      </c>
      <c r="V29">
        <f>IF(INDEX(kurz!$B$7:$AQ$58,$B29,V$1)&lt;&gt;"",INDEX(kurz!$B$7:$AQ$58,$B29,V$1),"")</f>
      </c>
      <c r="W29">
        <f>IF(INDEX(kurz!$B$7:$AQ$58,$B29,W$1)&lt;&gt;"",INDEX(kurz!$B$7:$AQ$58,$B29,W$1),"")</f>
      </c>
      <c r="X29">
        <f>IF(INDEX(kurz!$B$7:$AQ$58,$B29,X$1)&lt;&gt;"",INDEX(kurz!$B$7:$AQ$58,$B29,X$1),"")</f>
      </c>
      <c r="Y29" t="str">
        <f>IF(INDEX(kurz!$B$7:$AQ$58,$B29,Y$1)&lt;&gt;"",INDEX(kurz!$B$7:$AQ$58,$B29,Y$1),"")</f>
        <v>Detektor in CR-Tasche</v>
      </c>
      <c r="Z29">
        <f>IF(INDEX(kurz!$B$7:$AQ$58,$B29,Z$1)&lt;&gt;"",INDEX(kurz!$B$7:$AQ$58,$B29,Z$1),"")</f>
      </c>
      <c r="AA29" t="str">
        <f>IF(INDEX(kurz!$B$7:$AQ$58,$B29,AA$1)&lt;&gt;"",INDEX(kurz!$B$7:$AQ$58,$B29,AA$1),"")</f>
        <v>H0209A.E10.051</v>
      </c>
      <c r="AB29">
        <f>IF(INDEX(kurz!$B$7:$AQ$58,$B29,AB$1)&lt;&gt;"",INDEX(kurz!$B$7:$AQ$58,$B29,AB$1),"")</f>
      </c>
      <c r="AC29">
        <f>IF(INDEX(kurz!$B$7:$AQ$58,$B29,AC$1)&lt;&gt;"",INDEX(kurz!$B$7:$AQ$58,$B29,AC$1),"")</f>
      </c>
      <c r="AD29">
        <f>IF(INDEX(kurz!$B$7:$AQ$58,$B29,AD$1)&lt;&gt;"",INDEX(kurz!$B$7:$AQ$58,$B29,AD$1),"")</f>
      </c>
      <c r="AE29">
        <f>IF(INDEX(kurz!$B$7:$AQ$58,$B29,AE$1)&lt;&gt;"",INDEX(kurz!$B$7:$AQ$58,$B29,AE$1),"")</f>
      </c>
      <c r="AF29">
        <f>IF(INDEX(kurz!$B$7:$AQ$58,$B29,AF$1)&lt;&gt;"",INDEX(kurz!$B$7:$AQ$58,$B29,AF$1),"")</f>
      </c>
      <c r="AG29">
        <f>IF(INDEX(kurz!$B$7:$AQ$58,$B29,AG$1)&lt;&gt;"",INDEX(kurz!$B$7:$AQ$58,$B29,AG$1),"")</f>
      </c>
      <c r="AH29" t="str">
        <f>IF(INDEX(kurz!$B$7:$AQ$58,$B29,AH$1)&lt;&gt;"",INDEX(kurz!$B$7:$AQ$58,$B29,AH$1),"")</f>
        <v>Im Tunnel gegenüber H0209A.E10.051</v>
      </c>
      <c r="AI29" t="str">
        <f>IF(INDEX(kurz!$B$7:$AQ$58,$B29,AI$1)&lt;&gt;"",INDEX(kurz!$B$7:$AQ$58,$B29,AI$1),"")</f>
        <v>Rack</v>
      </c>
      <c r="AJ29">
        <f>IF(INDEX(kurz!$B$7:$AQ$58,$B29,AJ$1)&lt;&gt;"",INDEX(kurz!$B$7:$AQ$58,$B29,AJ$1),"")</f>
      </c>
      <c r="AK29" t="str">
        <f>IF(INDEX(kurz!$B$7:$AQ$58,$B29,AK$1)&lt;&gt;"",INDEX(kurz!$B$7:$AQ$58,$B29,AK$1),"")</f>
        <v>H0209A.E10.039</v>
      </c>
      <c r="AL29">
        <f>IF(INDEX(kurz!$B$7:$AQ$58,$B29,AL$1)&lt;&gt;"",INDEX(kurz!$B$7:$AQ$58,$B29,AL$1),"")</f>
      </c>
      <c r="AM29">
        <f>IF(INDEX(kurz!$B$7:$AQ$58,$B29,AM$1)&lt;&gt;"",INDEX(kurz!$B$7:$AQ$58,$B29,AM$1),"")</f>
      </c>
      <c r="AN29">
        <f>IF(INDEX(kurz!$B$7:$AQ$58,$B29,AN$1)&lt;&gt;"",INDEX(kurz!$B$7:$AQ$58,$B29,AN$1),"")</f>
      </c>
      <c r="AO29">
        <f>IF(INDEX(kurz!$B$7:$AQ$58,$B29,AO$1)&lt;&gt;"",INDEX(kurz!$B$7:$AQ$58,$B29,AO$1),"")</f>
      </c>
      <c r="AP29">
        <f>IF(INDEX(kurz!$B$7:$AQ$58,$B29,AP$1)&lt;&gt;"",INDEX(kurz!$B$7:$AQ$58,$B29,AP$1),"")</f>
      </c>
      <c r="AQ29">
        <f>IF(INDEX(kurz!$B$7:$AQ$58,$B29,AQ$1)&lt;&gt;"",INDEX(kurz!$B$7:$AQ$58,$B29,AQ$1),"")</f>
      </c>
      <c r="AR29" t="str">
        <f>IF(INDEX(kurz!$B$7:$AQ$58,$B29,AR$1)&lt;&gt;"",INDEX(kurz!$B$7:$AQ$58,$B29,AR$1),"")</f>
        <v>230V</v>
      </c>
      <c r="AS29" t="str">
        <f>IF(INDEX(kurz!$B$7:$AQ$58,$B29,AS$1)&lt;&gt;"",INDEX(kurz!$B$7:$AQ$58,$B29,AS$1),"")</f>
        <v>16A</v>
      </c>
      <c r="AT29">
        <f>IF(INDEX(kurz!$B$7:$AQ$58,$B29,AT$1)&lt;&gt;"",INDEX(kurz!$B$7:$AQ$58,$B29,AT$1),"")</f>
      </c>
      <c r="AU29">
        <f>IF(INDEX(kurz!$B$7:$AQ$58,$B29,AU$1)&lt;&gt;"",INDEX(kurz!$B$7:$AQ$58,$B29,AU$1),"")</f>
      </c>
      <c r="AV29">
        <f>IF(INDEX(kurz!$B$7:$AQ$58,$B29,AV$1)&lt;&gt;"",INDEX(kurz!$B$7:$AQ$58,$B29,AV$1),"")</f>
      </c>
    </row>
    <row r="30" spans="2:48" ht="15">
      <c r="B30" s="21">
        <f t="shared" si="3"/>
        <v>3</v>
      </c>
      <c r="C30" s="21">
        <f>INDEX(kurz!$A$7:$A$60,lang!B30)</f>
        <v>5</v>
      </c>
      <c r="D30" s="21">
        <f>IF(D29=0,C30,D29-1)</f>
        <v>2</v>
      </c>
      <c r="E30" s="21">
        <f t="shared" si="4"/>
        <v>24</v>
      </c>
      <c r="F30" s="2">
        <f t="shared" si="5"/>
        <v>24</v>
      </c>
      <c r="G30" t="str">
        <f>IF(INDEX(kurz!$B$7:$AQ$58,$B30,G$1)&lt;&gt;"",INDEX(kurz!$B$7:$AQ$58,$B30,G$1),"")</f>
        <v>Leitung 3x1.5mm, 230V</v>
      </c>
      <c r="H30">
        <f>IF(INDEX(kurz!$B$7:$AQ$58,$B30,H$1)&lt;&gt;"",INDEX(kurz!$B$7:$AQ$58,$B30,H$1),"")</f>
        <v>1</v>
      </c>
      <c r="I30" t="str">
        <f>IF(INDEX(kurz!$B$7:$AQ$58,$B30,I$1)&lt;&gt;"",INDEX(kurz!$B$7:$AQ$58,$B30,I$1),"")</f>
        <v>ILIMA-Detektor1-Messnetz</v>
      </c>
      <c r="J30">
        <f>IF(INDEX(kurz!$B$7:$AQ$58,$B30,J$1)&lt;&gt;"",INDEX(kurz!$B$7:$AQ$58,$B30,J$1),"")</f>
      </c>
      <c r="K30">
        <f>IF(INDEX(kurz!$B$7:$AQ$58,$B30,K$1)&lt;&gt;"",INDEX(kurz!$B$7:$AQ$58,$B30,K$1),"")</f>
      </c>
      <c r="L30">
        <f>IF(INDEX(kurz!$B$7:$AQ$58,$B30,L$1)&lt;&gt;"",INDEX(kurz!$B$7:$AQ$58,$B30,L$1),"")</f>
        <v>9</v>
      </c>
      <c r="M30">
        <f>IF(INDEX(kurz!$B$7:$AQ$58,$B30,M$1)&lt;&gt;"",INDEX(kurz!$B$7:$AQ$58,$B30,M$1),"")</f>
        <v>16</v>
      </c>
      <c r="N30">
        <f>IF(INDEX(kurz!$B$7:$AQ$58,$B30,N$1)&lt;&gt;"",INDEX(kurz!$B$7:$AQ$58,$B30,N$1),"")</f>
      </c>
      <c r="O30">
        <f>IF(INDEX(kurz!$B$7:$AQ$58,$B30,O$1)&lt;&gt;"",INDEX(kurz!$B$7:$AQ$58,$B30,O$1),"")</f>
        <v>67</v>
      </c>
      <c r="P30">
        <f>IF(INDEX(kurz!$B$7:$AQ$58,$B30,P$1)&lt;&gt;"",INDEX(kurz!$B$7:$AQ$58,$B30,P$1),"")</f>
      </c>
      <c r="Q30">
        <f>IF(INDEX(kurz!$B$7:$AQ$58,$B30,Q$1)&lt;&gt;"",INDEX(kurz!$B$7:$AQ$58,$B30,Q$1),"")</f>
      </c>
      <c r="R30">
        <f>IF(INDEX(kurz!$B$7:$AQ$58,$B30,R$1)&lt;&gt;"",INDEX(kurz!$B$7:$AQ$58,$B30,R$1),"")</f>
      </c>
      <c r="S30">
        <f>IF(INDEX(kurz!$B$7:$AQ$58,$B30,S$1)&lt;&gt;"",INDEX(kurz!$B$7:$AQ$58,$B30,S$1),"")</f>
      </c>
      <c r="T30" t="str">
        <f>IF(INDEX(kurz!$B$7:$AQ$58,$B30,T$1)&lt;&gt;"",INDEX(kurz!$B$7:$AQ$58,$B30,T$1),"")</f>
        <v>ILIMA experiment</v>
      </c>
      <c r="U30">
        <f>IF(INDEX(kurz!$B$7:$AQ$58,$B30,U$1)&lt;&gt;"",INDEX(kurz!$B$7:$AQ$58,$B30,U$1),"")</f>
      </c>
      <c r="V30">
        <f>IF(INDEX(kurz!$B$7:$AQ$58,$B30,V$1)&lt;&gt;"",INDEX(kurz!$B$7:$AQ$58,$B30,V$1),"")</f>
      </c>
      <c r="W30">
        <f>IF(INDEX(kurz!$B$7:$AQ$58,$B30,W$1)&lt;&gt;"",INDEX(kurz!$B$7:$AQ$58,$B30,W$1),"")</f>
      </c>
      <c r="X30">
        <f>IF(INDEX(kurz!$B$7:$AQ$58,$B30,X$1)&lt;&gt;"",INDEX(kurz!$B$7:$AQ$58,$B30,X$1),"")</f>
      </c>
      <c r="Y30" t="str">
        <f>IF(INDEX(kurz!$B$7:$AQ$58,$B30,Y$1)&lt;&gt;"",INDEX(kurz!$B$7:$AQ$58,$B30,Y$1),"")</f>
        <v>Detektor in CR-Tasche</v>
      </c>
      <c r="Z30">
        <f>IF(INDEX(kurz!$B$7:$AQ$58,$B30,Z$1)&lt;&gt;"",INDEX(kurz!$B$7:$AQ$58,$B30,Z$1),"")</f>
      </c>
      <c r="AA30" t="str">
        <f>IF(INDEX(kurz!$B$7:$AQ$58,$B30,AA$1)&lt;&gt;"",INDEX(kurz!$B$7:$AQ$58,$B30,AA$1),"")</f>
        <v>H0209A.E10.051</v>
      </c>
      <c r="AB30">
        <f>IF(INDEX(kurz!$B$7:$AQ$58,$B30,AB$1)&lt;&gt;"",INDEX(kurz!$B$7:$AQ$58,$B30,AB$1),"")</f>
      </c>
      <c r="AC30">
        <f>IF(INDEX(kurz!$B$7:$AQ$58,$B30,AC$1)&lt;&gt;"",INDEX(kurz!$B$7:$AQ$58,$B30,AC$1),"")</f>
      </c>
      <c r="AD30">
        <f>IF(INDEX(kurz!$B$7:$AQ$58,$B30,AD$1)&lt;&gt;"",INDEX(kurz!$B$7:$AQ$58,$B30,AD$1),"")</f>
      </c>
      <c r="AE30">
        <f>IF(INDEX(kurz!$B$7:$AQ$58,$B30,AE$1)&lt;&gt;"",INDEX(kurz!$B$7:$AQ$58,$B30,AE$1),"")</f>
      </c>
      <c r="AF30">
        <f>IF(INDEX(kurz!$B$7:$AQ$58,$B30,AF$1)&lt;&gt;"",INDEX(kurz!$B$7:$AQ$58,$B30,AF$1),"")</f>
      </c>
      <c r="AG30">
        <f>IF(INDEX(kurz!$B$7:$AQ$58,$B30,AG$1)&lt;&gt;"",INDEX(kurz!$B$7:$AQ$58,$B30,AG$1),"")</f>
      </c>
      <c r="AH30" t="str">
        <f>IF(INDEX(kurz!$B$7:$AQ$58,$B30,AH$1)&lt;&gt;"",INDEX(kurz!$B$7:$AQ$58,$B30,AH$1),"")</f>
        <v>Im Tunnel gegenüber H0209A.E10.051</v>
      </c>
      <c r="AI30" t="str">
        <f>IF(INDEX(kurz!$B$7:$AQ$58,$B30,AI$1)&lt;&gt;"",INDEX(kurz!$B$7:$AQ$58,$B30,AI$1),"")</f>
        <v>Rack</v>
      </c>
      <c r="AJ30">
        <f>IF(INDEX(kurz!$B$7:$AQ$58,$B30,AJ$1)&lt;&gt;"",INDEX(kurz!$B$7:$AQ$58,$B30,AJ$1),"")</f>
      </c>
      <c r="AK30" t="str">
        <f>IF(INDEX(kurz!$B$7:$AQ$58,$B30,AK$1)&lt;&gt;"",INDEX(kurz!$B$7:$AQ$58,$B30,AK$1),"")</f>
        <v>H0209A.E10.039</v>
      </c>
      <c r="AL30">
        <f>IF(INDEX(kurz!$B$7:$AQ$58,$B30,AL$1)&lt;&gt;"",INDEX(kurz!$B$7:$AQ$58,$B30,AL$1),"")</f>
      </c>
      <c r="AM30">
        <f>IF(INDEX(kurz!$B$7:$AQ$58,$B30,AM$1)&lt;&gt;"",INDEX(kurz!$B$7:$AQ$58,$B30,AM$1),"")</f>
      </c>
      <c r="AN30">
        <f>IF(INDEX(kurz!$B$7:$AQ$58,$B30,AN$1)&lt;&gt;"",INDEX(kurz!$B$7:$AQ$58,$B30,AN$1),"")</f>
      </c>
      <c r="AO30">
        <f>IF(INDEX(kurz!$B$7:$AQ$58,$B30,AO$1)&lt;&gt;"",INDEX(kurz!$B$7:$AQ$58,$B30,AO$1),"")</f>
      </c>
      <c r="AP30">
        <f>IF(INDEX(kurz!$B$7:$AQ$58,$B30,AP$1)&lt;&gt;"",INDEX(kurz!$B$7:$AQ$58,$B30,AP$1),"")</f>
      </c>
      <c r="AQ30">
        <f>IF(INDEX(kurz!$B$7:$AQ$58,$B30,AQ$1)&lt;&gt;"",INDEX(kurz!$B$7:$AQ$58,$B30,AQ$1),"")</f>
      </c>
      <c r="AR30" t="str">
        <f>IF(INDEX(kurz!$B$7:$AQ$58,$B30,AR$1)&lt;&gt;"",INDEX(kurz!$B$7:$AQ$58,$B30,AR$1),"")</f>
        <v>230V</v>
      </c>
      <c r="AS30" t="str">
        <f>IF(INDEX(kurz!$B$7:$AQ$58,$B30,AS$1)&lt;&gt;"",INDEX(kurz!$B$7:$AQ$58,$B30,AS$1),"")</f>
        <v>16A</v>
      </c>
      <c r="AT30">
        <f>IF(INDEX(kurz!$B$7:$AQ$58,$B30,AT$1)&lt;&gt;"",INDEX(kurz!$B$7:$AQ$58,$B30,AT$1),"")</f>
      </c>
      <c r="AU30">
        <f>IF(INDEX(kurz!$B$7:$AQ$58,$B30,AU$1)&lt;&gt;"",INDEX(kurz!$B$7:$AQ$58,$B30,AU$1),"")</f>
      </c>
      <c r="AV30">
        <f>IF(INDEX(kurz!$B$7:$AQ$58,$B30,AV$1)&lt;&gt;"",INDEX(kurz!$B$7:$AQ$58,$B30,AV$1),"")</f>
      </c>
    </row>
    <row r="31" spans="2:48" ht="15">
      <c r="B31" s="21">
        <f t="shared" si="3"/>
        <v>3</v>
      </c>
      <c r="C31" s="21">
        <f>INDEX(kurz!$A$7:$A$60,lang!B31)</f>
        <v>5</v>
      </c>
      <c r="D31" s="21">
        <f>IF(D30=0,C31,D30-1)</f>
        <v>1</v>
      </c>
      <c r="E31" s="21">
        <f t="shared" si="4"/>
        <v>25</v>
      </c>
      <c r="F31" s="2">
        <f t="shared" si="5"/>
        <v>25</v>
      </c>
      <c r="G31" t="str">
        <f>IF(INDEX(kurz!$B$7:$AQ$58,$B31,G$1)&lt;&gt;"",INDEX(kurz!$B$7:$AQ$58,$B31,G$1),"")</f>
        <v>Leitung 3x1.5mm, 230V</v>
      </c>
      <c r="H31">
        <f>IF(INDEX(kurz!$B$7:$AQ$58,$B31,H$1)&lt;&gt;"",INDEX(kurz!$B$7:$AQ$58,$B31,H$1),"")</f>
        <v>1</v>
      </c>
      <c r="I31" t="str">
        <f>IF(INDEX(kurz!$B$7:$AQ$58,$B31,I$1)&lt;&gt;"",INDEX(kurz!$B$7:$AQ$58,$B31,I$1),"")</f>
        <v>ILIMA-Detektor1-Messnetz</v>
      </c>
      <c r="J31">
        <f>IF(INDEX(kurz!$B$7:$AQ$58,$B31,J$1)&lt;&gt;"",INDEX(kurz!$B$7:$AQ$58,$B31,J$1),"")</f>
      </c>
      <c r="K31">
        <f>IF(INDEX(kurz!$B$7:$AQ$58,$B31,K$1)&lt;&gt;"",INDEX(kurz!$B$7:$AQ$58,$B31,K$1),"")</f>
      </c>
      <c r="L31">
        <f>IF(INDEX(kurz!$B$7:$AQ$58,$B31,L$1)&lt;&gt;"",INDEX(kurz!$B$7:$AQ$58,$B31,L$1),"")</f>
        <v>9</v>
      </c>
      <c r="M31">
        <f>IF(INDEX(kurz!$B$7:$AQ$58,$B31,M$1)&lt;&gt;"",INDEX(kurz!$B$7:$AQ$58,$B31,M$1),"")</f>
        <v>16</v>
      </c>
      <c r="N31">
        <f>IF(INDEX(kurz!$B$7:$AQ$58,$B31,N$1)&lt;&gt;"",INDEX(kurz!$B$7:$AQ$58,$B31,N$1),"")</f>
      </c>
      <c r="O31">
        <f>IF(INDEX(kurz!$B$7:$AQ$58,$B31,O$1)&lt;&gt;"",INDEX(kurz!$B$7:$AQ$58,$B31,O$1),"")</f>
        <v>67</v>
      </c>
      <c r="P31">
        <f>IF(INDEX(kurz!$B$7:$AQ$58,$B31,P$1)&lt;&gt;"",INDEX(kurz!$B$7:$AQ$58,$B31,P$1),"")</f>
      </c>
      <c r="Q31">
        <f>IF(INDEX(kurz!$B$7:$AQ$58,$B31,Q$1)&lt;&gt;"",INDEX(kurz!$B$7:$AQ$58,$B31,Q$1),"")</f>
      </c>
      <c r="R31">
        <f>IF(INDEX(kurz!$B$7:$AQ$58,$B31,R$1)&lt;&gt;"",INDEX(kurz!$B$7:$AQ$58,$B31,R$1),"")</f>
      </c>
      <c r="S31">
        <f>IF(INDEX(kurz!$B$7:$AQ$58,$B31,S$1)&lt;&gt;"",INDEX(kurz!$B$7:$AQ$58,$B31,S$1),"")</f>
      </c>
      <c r="T31" t="str">
        <f>IF(INDEX(kurz!$B$7:$AQ$58,$B31,T$1)&lt;&gt;"",INDEX(kurz!$B$7:$AQ$58,$B31,T$1),"")</f>
        <v>ILIMA experiment</v>
      </c>
      <c r="U31">
        <f>IF(INDEX(kurz!$B$7:$AQ$58,$B31,U$1)&lt;&gt;"",INDEX(kurz!$B$7:$AQ$58,$B31,U$1),"")</f>
      </c>
      <c r="V31">
        <f>IF(INDEX(kurz!$B$7:$AQ$58,$B31,V$1)&lt;&gt;"",INDEX(kurz!$B$7:$AQ$58,$B31,V$1),"")</f>
      </c>
      <c r="W31">
        <f>IF(INDEX(kurz!$B$7:$AQ$58,$B31,W$1)&lt;&gt;"",INDEX(kurz!$B$7:$AQ$58,$B31,W$1),"")</f>
      </c>
      <c r="X31">
        <f>IF(INDEX(kurz!$B$7:$AQ$58,$B31,X$1)&lt;&gt;"",INDEX(kurz!$B$7:$AQ$58,$B31,X$1),"")</f>
      </c>
      <c r="Y31" t="str">
        <f>IF(INDEX(kurz!$B$7:$AQ$58,$B31,Y$1)&lt;&gt;"",INDEX(kurz!$B$7:$AQ$58,$B31,Y$1),"")</f>
        <v>Detektor in CR-Tasche</v>
      </c>
      <c r="Z31">
        <f>IF(INDEX(kurz!$B$7:$AQ$58,$B31,Z$1)&lt;&gt;"",INDEX(kurz!$B$7:$AQ$58,$B31,Z$1),"")</f>
      </c>
      <c r="AA31" t="str">
        <f>IF(INDEX(kurz!$B$7:$AQ$58,$B31,AA$1)&lt;&gt;"",INDEX(kurz!$B$7:$AQ$58,$B31,AA$1),"")</f>
        <v>H0209A.E10.051</v>
      </c>
      <c r="AB31">
        <f>IF(INDEX(kurz!$B$7:$AQ$58,$B31,AB$1)&lt;&gt;"",INDEX(kurz!$B$7:$AQ$58,$B31,AB$1),"")</f>
      </c>
      <c r="AC31">
        <f>IF(INDEX(kurz!$B$7:$AQ$58,$B31,AC$1)&lt;&gt;"",INDEX(kurz!$B$7:$AQ$58,$B31,AC$1),"")</f>
      </c>
      <c r="AD31">
        <f>IF(INDEX(kurz!$B$7:$AQ$58,$B31,AD$1)&lt;&gt;"",INDEX(kurz!$B$7:$AQ$58,$B31,AD$1),"")</f>
      </c>
      <c r="AE31">
        <f>IF(INDEX(kurz!$B$7:$AQ$58,$B31,AE$1)&lt;&gt;"",INDEX(kurz!$B$7:$AQ$58,$B31,AE$1),"")</f>
      </c>
      <c r="AF31">
        <f>IF(INDEX(kurz!$B$7:$AQ$58,$B31,AF$1)&lt;&gt;"",INDEX(kurz!$B$7:$AQ$58,$B31,AF$1),"")</f>
      </c>
      <c r="AG31">
        <f>IF(INDEX(kurz!$B$7:$AQ$58,$B31,AG$1)&lt;&gt;"",INDEX(kurz!$B$7:$AQ$58,$B31,AG$1),"")</f>
      </c>
      <c r="AH31" t="str">
        <f>IF(INDEX(kurz!$B$7:$AQ$58,$B31,AH$1)&lt;&gt;"",INDEX(kurz!$B$7:$AQ$58,$B31,AH$1),"")</f>
        <v>Im Tunnel gegenüber H0209A.E10.051</v>
      </c>
      <c r="AI31" t="str">
        <f>IF(INDEX(kurz!$B$7:$AQ$58,$B31,AI$1)&lt;&gt;"",INDEX(kurz!$B$7:$AQ$58,$B31,AI$1),"")</f>
        <v>Rack</v>
      </c>
      <c r="AJ31">
        <f>IF(INDEX(kurz!$B$7:$AQ$58,$B31,AJ$1)&lt;&gt;"",INDEX(kurz!$B$7:$AQ$58,$B31,AJ$1),"")</f>
      </c>
      <c r="AK31" t="str">
        <f>IF(INDEX(kurz!$B$7:$AQ$58,$B31,AK$1)&lt;&gt;"",INDEX(kurz!$B$7:$AQ$58,$B31,AK$1),"")</f>
        <v>H0209A.E10.039</v>
      </c>
      <c r="AL31">
        <f>IF(INDEX(kurz!$B$7:$AQ$58,$B31,AL$1)&lt;&gt;"",INDEX(kurz!$B$7:$AQ$58,$B31,AL$1),"")</f>
      </c>
      <c r="AM31">
        <f>IF(INDEX(kurz!$B$7:$AQ$58,$B31,AM$1)&lt;&gt;"",INDEX(kurz!$B$7:$AQ$58,$B31,AM$1),"")</f>
      </c>
      <c r="AN31">
        <f>IF(INDEX(kurz!$B$7:$AQ$58,$B31,AN$1)&lt;&gt;"",INDEX(kurz!$B$7:$AQ$58,$B31,AN$1),"")</f>
      </c>
      <c r="AO31">
        <f>IF(INDEX(kurz!$B$7:$AQ$58,$B31,AO$1)&lt;&gt;"",INDEX(kurz!$B$7:$AQ$58,$B31,AO$1),"")</f>
      </c>
      <c r="AP31">
        <f>IF(INDEX(kurz!$B$7:$AQ$58,$B31,AP$1)&lt;&gt;"",INDEX(kurz!$B$7:$AQ$58,$B31,AP$1),"")</f>
      </c>
      <c r="AQ31">
        <f>IF(INDEX(kurz!$B$7:$AQ$58,$B31,AQ$1)&lt;&gt;"",INDEX(kurz!$B$7:$AQ$58,$B31,AQ$1),"")</f>
      </c>
      <c r="AR31" t="str">
        <f>IF(INDEX(kurz!$B$7:$AQ$58,$B31,AR$1)&lt;&gt;"",INDEX(kurz!$B$7:$AQ$58,$B31,AR$1),"")</f>
        <v>230V</v>
      </c>
      <c r="AS31" t="str">
        <f>IF(INDEX(kurz!$B$7:$AQ$58,$B31,AS$1)&lt;&gt;"",INDEX(kurz!$B$7:$AQ$58,$B31,AS$1),"")</f>
        <v>16A</v>
      </c>
      <c r="AT31">
        <f>IF(INDEX(kurz!$B$7:$AQ$58,$B31,AT$1)&lt;&gt;"",INDEX(kurz!$B$7:$AQ$58,$B31,AT$1),"")</f>
      </c>
      <c r="AU31">
        <f>IF(INDEX(kurz!$B$7:$AQ$58,$B31,AU$1)&lt;&gt;"",INDEX(kurz!$B$7:$AQ$58,$B31,AU$1),"")</f>
      </c>
      <c r="AV31">
        <f>IF(INDEX(kurz!$B$7:$AQ$58,$B31,AV$1)&lt;&gt;"",INDEX(kurz!$B$7:$AQ$58,$B31,AV$1),"")</f>
      </c>
    </row>
    <row r="32" spans="2:48" ht="15">
      <c r="B32" s="21">
        <f t="shared" si="3"/>
        <v>3</v>
      </c>
      <c r="C32" s="21">
        <f>INDEX(kurz!$A$7:$A$60,lang!B32)</f>
        <v>5</v>
      </c>
      <c r="D32" s="21">
        <f>IF(D31=0,C32,D31-1)</f>
        <v>0</v>
      </c>
      <c r="E32" s="21">
        <f t="shared" si="4"/>
        <v>26</v>
      </c>
      <c r="F32" s="2">
        <f t="shared" si="5"/>
        <v>26</v>
      </c>
      <c r="G32" t="str">
        <f>IF(INDEX(kurz!$B$7:$AQ$58,$B32,G$1)&lt;&gt;"",INDEX(kurz!$B$7:$AQ$58,$B32,G$1),"")</f>
        <v>Leitung 3x1.5mm, 230V</v>
      </c>
      <c r="H32">
        <f>IF(INDEX(kurz!$B$7:$AQ$58,$B32,H$1)&lt;&gt;"",INDEX(kurz!$B$7:$AQ$58,$B32,H$1),"")</f>
        <v>1</v>
      </c>
      <c r="I32" t="str">
        <f>IF(INDEX(kurz!$B$7:$AQ$58,$B32,I$1)&lt;&gt;"",INDEX(kurz!$B$7:$AQ$58,$B32,I$1),"")</f>
        <v>ILIMA-Detektor1-Messnetz</v>
      </c>
      <c r="J32">
        <f>IF(INDEX(kurz!$B$7:$AQ$58,$B32,J$1)&lt;&gt;"",INDEX(kurz!$B$7:$AQ$58,$B32,J$1),"")</f>
      </c>
      <c r="K32">
        <f>IF(INDEX(kurz!$B$7:$AQ$58,$B32,K$1)&lt;&gt;"",INDEX(kurz!$B$7:$AQ$58,$B32,K$1),"")</f>
      </c>
      <c r="L32">
        <f>IF(INDEX(kurz!$B$7:$AQ$58,$B32,L$1)&lt;&gt;"",INDEX(kurz!$B$7:$AQ$58,$B32,L$1),"")</f>
        <v>9</v>
      </c>
      <c r="M32">
        <f>IF(INDEX(kurz!$B$7:$AQ$58,$B32,M$1)&lt;&gt;"",INDEX(kurz!$B$7:$AQ$58,$B32,M$1),"")</f>
        <v>16</v>
      </c>
      <c r="N32">
        <f>IF(INDEX(kurz!$B$7:$AQ$58,$B32,N$1)&lt;&gt;"",INDEX(kurz!$B$7:$AQ$58,$B32,N$1),"")</f>
      </c>
      <c r="O32">
        <f>IF(INDEX(kurz!$B$7:$AQ$58,$B32,O$1)&lt;&gt;"",INDEX(kurz!$B$7:$AQ$58,$B32,O$1),"")</f>
        <v>67</v>
      </c>
      <c r="P32">
        <f>IF(INDEX(kurz!$B$7:$AQ$58,$B32,P$1)&lt;&gt;"",INDEX(kurz!$B$7:$AQ$58,$B32,P$1),"")</f>
      </c>
      <c r="Q32">
        <f>IF(INDEX(kurz!$B$7:$AQ$58,$B32,Q$1)&lt;&gt;"",INDEX(kurz!$B$7:$AQ$58,$B32,Q$1),"")</f>
      </c>
      <c r="R32">
        <f>IF(INDEX(kurz!$B$7:$AQ$58,$B32,R$1)&lt;&gt;"",INDEX(kurz!$B$7:$AQ$58,$B32,R$1),"")</f>
      </c>
      <c r="S32">
        <f>IF(INDEX(kurz!$B$7:$AQ$58,$B32,S$1)&lt;&gt;"",INDEX(kurz!$B$7:$AQ$58,$B32,S$1),"")</f>
      </c>
      <c r="T32" t="str">
        <f>IF(INDEX(kurz!$B$7:$AQ$58,$B32,T$1)&lt;&gt;"",INDEX(kurz!$B$7:$AQ$58,$B32,T$1),"")</f>
        <v>ILIMA experiment</v>
      </c>
      <c r="U32">
        <f>IF(INDEX(kurz!$B$7:$AQ$58,$B32,U$1)&lt;&gt;"",INDEX(kurz!$B$7:$AQ$58,$B32,U$1),"")</f>
      </c>
      <c r="V32">
        <f>IF(INDEX(kurz!$B$7:$AQ$58,$B32,V$1)&lt;&gt;"",INDEX(kurz!$B$7:$AQ$58,$B32,V$1),"")</f>
      </c>
      <c r="W32">
        <f>IF(INDEX(kurz!$B$7:$AQ$58,$B32,W$1)&lt;&gt;"",INDEX(kurz!$B$7:$AQ$58,$B32,W$1),"")</f>
      </c>
      <c r="X32">
        <f>IF(INDEX(kurz!$B$7:$AQ$58,$B32,X$1)&lt;&gt;"",INDEX(kurz!$B$7:$AQ$58,$B32,X$1),"")</f>
      </c>
      <c r="Y32" t="str">
        <f>IF(INDEX(kurz!$B$7:$AQ$58,$B32,Y$1)&lt;&gt;"",INDEX(kurz!$B$7:$AQ$58,$B32,Y$1),"")</f>
        <v>Detektor in CR-Tasche</v>
      </c>
      <c r="Z32">
        <f>IF(INDEX(kurz!$B$7:$AQ$58,$B32,Z$1)&lt;&gt;"",INDEX(kurz!$B$7:$AQ$58,$B32,Z$1),"")</f>
      </c>
      <c r="AA32" t="str">
        <f>IF(INDEX(kurz!$B$7:$AQ$58,$B32,AA$1)&lt;&gt;"",INDEX(kurz!$B$7:$AQ$58,$B32,AA$1),"")</f>
        <v>H0209A.E10.051</v>
      </c>
      <c r="AB32">
        <f>IF(INDEX(kurz!$B$7:$AQ$58,$B32,AB$1)&lt;&gt;"",INDEX(kurz!$B$7:$AQ$58,$B32,AB$1),"")</f>
      </c>
      <c r="AC32">
        <f>IF(INDEX(kurz!$B$7:$AQ$58,$B32,AC$1)&lt;&gt;"",INDEX(kurz!$B$7:$AQ$58,$B32,AC$1),"")</f>
      </c>
      <c r="AD32">
        <f>IF(INDEX(kurz!$B$7:$AQ$58,$B32,AD$1)&lt;&gt;"",INDEX(kurz!$B$7:$AQ$58,$B32,AD$1),"")</f>
      </c>
      <c r="AE32">
        <f>IF(INDEX(kurz!$B$7:$AQ$58,$B32,AE$1)&lt;&gt;"",INDEX(kurz!$B$7:$AQ$58,$B32,AE$1),"")</f>
      </c>
      <c r="AF32">
        <f>IF(INDEX(kurz!$B$7:$AQ$58,$B32,AF$1)&lt;&gt;"",INDEX(kurz!$B$7:$AQ$58,$B32,AF$1),"")</f>
      </c>
      <c r="AG32">
        <f>IF(INDEX(kurz!$B$7:$AQ$58,$B32,AG$1)&lt;&gt;"",INDEX(kurz!$B$7:$AQ$58,$B32,AG$1),"")</f>
      </c>
      <c r="AH32" t="str">
        <f>IF(INDEX(kurz!$B$7:$AQ$58,$B32,AH$1)&lt;&gt;"",INDEX(kurz!$B$7:$AQ$58,$B32,AH$1),"")</f>
        <v>Im Tunnel gegenüber H0209A.E10.051</v>
      </c>
      <c r="AI32" t="str">
        <f>IF(INDEX(kurz!$B$7:$AQ$58,$B32,AI$1)&lt;&gt;"",INDEX(kurz!$B$7:$AQ$58,$B32,AI$1),"")</f>
        <v>Rack</v>
      </c>
      <c r="AJ32">
        <f>IF(INDEX(kurz!$B$7:$AQ$58,$B32,AJ$1)&lt;&gt;"",INDEX(kurz!$B$7:$AQ$58,$B32,AJ$1),"")</f>
      </c>
      <c r="AK32" t="str">
        <f>IF(INDEX(kurz!$B$7:$AQ$58,$B32,AK$1)&lt;&gt;"",INDEX(kurz!$B$7:$AQ$58,$B32,AK$1),"")</f>
        <v>H0209A.E10.039</v>
      </c>
      <c r="AL32">
        <f>IF(INDEX(kurz!$B$7:$AQ$58,$B32,AL$1)&lt;&gt;"",INDEX(kurz!$B$7:$AQ$58,$B32,AL$1),"")</f>
      </c>
      <c r="AM32">
        <f>IF(INDEX(kurz!$B$7:$AQ$58,$B32,AM$1)&lt;&gt;"",INDEX(kurz!$B$7:$AQ$58,$B32,AM$1),"")</f>
      </c>
      <c r="AN32">
        <f>IF(INDEX(kurz!$B$7:$AQ$58,$B32,AN$1)&lt;&gt;"",INDEX(kurz!$B$7:$AQ$58,$B32,AN$1),"")</f>
      </c>
      <c r="AO32">
        <f>IF(INDEX(kurz!$B$7:$AQ$58,$B32,AO$1)&lt;&gt;"",INDEX(kurz!$B$7:$AQ$58,$B32,AO$1),"")</f>
      </c>
      <c r="AP32">
        <f>IF(INDEX(kurz!$B$7:$AQ$58,$B32,AP$1)&lt;&gt;"",INDEX(kurz!$B$7:$AQ$58,$B32,AP$1),"")</f>
      </c>
      <c r="AQ32">
        <f>IF(INDEX(kurz!$B$7:$AQ$58,$B32,AQ$1)&lt;&gt;"",INDEX(kurz!$B$7:$AQ$58,$B32,AQ$1),"")</f>
      </c>
      <c r="AR32" t="str">
        <f>IF(INDEX(kurz!$B$7:$AQ$58,$B32,AR$1)&lt;&gt;"",INDEX(kurz!$B$7:$AQ$58,$B32,AR$1),"")</f>
        <v>230V</v>
      </c>
      <c r="AS32" t="str">
        <f>IF(INDEX(kurz!$B$7:$AQ$58,$B32,AS$1)&lt;&gt;"",INDEX(kurz!$B$7:$AQ$58,$B32,AS$1),"")</f>
        <v>16A</v>
      </c>
      <c r="AT32">
        <f>IF(INDEX(kurz!$B$7:$AQ$58,$B32,AT$1)&lt;&gt;"",INDEX(kurz!$B$7:$AQ$58,$B32,AT$1),"")</f>
      </c>
      <c r="AU32">
        <f>IF(INDEX(kurz!$B$7:$AQ$58,$B32,AU$1)&lt;&gt;"",INDEX(kurz!$B$7:$AQ$58,$B32,AU$1),"")</f>
      </c>
      <c r="AV32">
        <f>IF(INDEX(kurz!$B$7:$AQ$58,$B32,AV$1)&lt;&gt;"",INDEX(kurz!$B$7:$AQ$58,$B32,AV$1),"")</f>
      </c>
    </row>
    <row r="33" spans="2:48" ht="15">
      <c r="B33" s="21">
        <f t="shared" si="3"/>
        <v>4</v>
      </c>
      <c r="C33" s="21">
        <f>INDEX(kurz!$A$7:$A$60,lang!B33)</f>
        <v>2</v>
      </c>
      <c r="D33" s="21">
        <f>IF(D32=0,C33,D32-1)</f>
        <v>2</v>
      </c>
      <c r="E33" s="21">
        <f t="shared" si="4"/>
        <v>27</v>
      </c>
      <c r="F33" s="2">
        <f t="shared" si="5"/>
        <v>27</v>
      </c>
      <c r="G33" t="str">
        <f>IF(INDEX(kurz!$B$7:$AQ$58,$B33,G$1)&lt;&gt;"",INDEX(kurz!$B$7:$AQ$58,$B33,G$1),"")</f>
        <v>Profibus Interface Kabel</v>
      </c>
      <c r="H33">
        <f>IF(INDEX(kurz!$B$7:$AQ$58,$B33,H$1)&lt;&gt;"",INDEX(kurz!$B$7:$AQ$58,$B33,H$1),"")</f>
        <v>5</v>
      </c>
      <c r="I33" t="str">
        <f>IF(INDEX(kurz!$B$7:$AQ$58,$B33,I$1)&lt;&gt;"",INDEX(kurz!$B$7:$AQ$58,$B33,I$1),"")</f>
        <v>ILIMA-Detektor1-Vakuum</v>
      </c>
      <c r="J33">
        <f>IF(INDEX(kurz!$B$7:$AQ$58,$B33,J$1)&lt;&gt;"",INDEX(kurz!$B$7:$AQ$58,$B33,J$1),"")</f>
      </c>
      <c r="K33">
        <f>IF(INDEX(kurz!$B$7:$AQ$58,$B33,K$1)&lt;&gt;"",INDEX(kurz!$B$7:$AQ$58,$B33,K$1),"")</f>
      </c>
      <c r="L33">
        <f>IF(INDEX(kurz!$B$7:$AQ$58,$B33,L$1)&lt;&gt;"",INDEX(kurz!$B$7:$AQ$58,$B33,L$1),"")</f>
        <v>8</v>
      </c>
      <c r="M33">
        <f>IF(INDEX(kurz!$B$7:$AQ$58,$B33,M$1)&lt;&gt;"",INDEX(kurz!$B$7:$AQ$58,$B33,M$1),"")</f>
      </c>
      <c r="N33">
        <f>IF(INDEX(kurz!$B$7:$AQ$58,$B33,N$1)&lt;&gt;"",INDEX(kurz!$B$7:$AQ$58,$B33,N$1),"")</f>
      </c>
      <c r="O33">
        <f>IF(INDEX(kurz!$B$7:$AQ$58,$B33,O$1)&lt;&gt;"",INDEX(kurz!$B$7:$AQ$58,$B33,O$1),"")</f>
        <v>60</v>
      </c>
      <c r="P33">
        <f>IF(INDEX(kurz!$B$7:$AQ$58,$B33,P$1)&lt;&gt;"",INDEX(kurz!$B$7:$AQ$58,$B33,P$1),"")</f>
      </c>
      <c r="Q33">
        <f>IF(INDEX(kurz!$B$7:$AQ$58,$B33,Q$1)&lt;&gt;"",INDEX(kurz!$B$7:$AQ$58,$B33,Q$1),"")</f>
      </c>
      <c r="R33">
        <f>IF(INDEX(kurz!$B$7:$AQ$58,$B33,R$1)&lt;&gt;"",INDEX(kurz!$B$7:$AQ$58,$B33,R$1),"")</f>
      </c>
      <c r="S33">
        <f>IF(INDEX(kurz!$B$7:$AQ$58,$B33,S$1)&lt;&gt;"",INDEX(kurz!$B$7:$AQ$58,$B33,S$1),"")</f>
      </c>
      <c r="T33" t="str">
        <f>IF(INDEX(kurz!$B$7:$AQ$58,$B33,T$1)&lt;&gt;"",INDEX(kurz!$B$7:$AQ$58,$B33,T$1),"")</f>
        <v>ILIMA experiment</v>
      </c>
      <c r="U33">
        <f>IF(INDEX(kurz!$B$7:$AQ$58,$B33,U$1)&lt;&gt;"",INDEX(kurz!$B$7:$AQ$58,$B33,U$1),"")</f>
      </c>
      <c r="V33">
        <f>IF(INDEX(kurz!$B$7:$AQ$58,$B33,V$1)&lt;&gt;"",INDEX(kurz!$B$7:$AQ$58,$B33,V$1),"")</f>
      </c>
      <c r="W33">
        <f>IF(INDEX(kurz!$B$7:$AQ$58,$B33,W$1)&lt;&gt;"",INDEX(kurz!$B$7:$AQ$58,$B33,W$1),"")</f>
      </c>
      <c r="X33">
        <f>IF(INDEX(kurz!$B$7:$AQ$58,$B33,X$1)&lt;&gt;"",INDEX(kurz!$B$7:$AQ$58,$B33,X$1),"")</f>
      </c>
      <c r="Y33" t="str">
        <f>IF(INDEX(kurz!$B$7:$AQ$58,$B33,Y$1)&lt;&gt;"",INDEX(kurz!$B$7:$AQ$58,$B33,Y$1),"")</f>
        <v>Detektor in CR-Tasche</v>
      </c>
      <c r="Z33">
        <f>IF(INDEX(kurz!$B$7:$AQ$58,$B33,Z$1)&lt;&gt;"",INDEX(kurz!$B$7:$AQ$58,$B33,Z$1),"")</f>
      </c>
      <c r="AA33" t="str">
        <f>IF(INDEX(kurz!$B$7:$AQ$58,$B33,AA$1)&lt;&gt;"",INDEX(kurz!$B$7:$AQ$58,$B33,AA$1),"")</f>
        <v>H0209A.E10.051</v>
      </c>
      <c r="AB33">
        <f>IF(INDEX(kurz!$B$7:$AQ$58,$B33,AB$1)&lt;&gt;"",INDEX(kurz!$B$7:$AQ$58,$B33,AB$1),"")</f>
      </c>
      <c r="AC33">
        <f>IF(INDEX(kurz!$B$7:$AQ$58,$B33,AC$1)&lt;&gt;"",INDEX(kurz!$B$7:$AQ$58,$B33,AC$1),"")</f>
      </c>
      <c r="AD33">
        <f>IF(INDEX(kurz!$B$7:$AQ$58,$B33,AD$1)&lt;&gt;"",INDEX(kurz!$B$7:$AQ$58,$B33,AD$1),"")</f>
      </c>
      <c r="AE33">
        <f>IF(INDEX(kurz!$B$7:$AQ$58,$B33,AE$1)&lt;&gt;"",INDEX(kurz!$B$7:$AQ$58,$B33,AE$1),"")</f>
      </c>
      <c r="AF33">
        <f>IF(INDEX(kurz!$B$7:$AQ$58,$B33,AF$1)&lt;&gt;"",INDEX(kurz!$B$7:$AQ$58,$B33,AF$1),"")</f>
      </c>
      <c r="AG33">
        <f>IF(INDEX(kurz!$B$7:$AQ$58,$B33,AG$1)&lt;&gt;"",INDEX(kurz!$B$7:$AQ$58,$B33,AG$1),"")</f>
      </c>
      <c r="AH33" t="str">
        <f>IF(INDEX(kurz!$B$7:$AQ$58,$B33,AH$1)&lt;&gt;"",INDEX(kurz!$B$7:$AQ$58,$B33,AH$1),"")</f>
        <v>Im Tunnel gegenüber H0209A.E10.051</v>
      </c>
      <c r="AI33" t="str">
        <f>IF(INDEX(kurz!$B$7:$AQ$58,$B33,AI$1)&lt;&gt;"",INDEX(kurz!$B$7:$AQ$58,$B33,AI$1),"")</f>
        <v>Rack</v>
      </c>
      <c r="AJ33">
        <f>IF(INDEX(kurz!$B$7:$AQ$58,$B33,AJ$1)&lt;&gt;"",INDEX(kurz!$B$7:$AQ$58,$B33,AJ$1),"")</f>
      </c>
      <c r="AK33" t="str">
        <f>IF(INDEX(kurz!$B$7:$AQ$58,$B33,AK$1)&lt;&gt;"",INDEX(kurz!$B$7:$AQ$58,$B33,AK$1),"")</f>
        <v>H0209A.E10.039</v>
      </c>
      <c r="AL33">
        <f>IF(INDEX(kurz!$B$7:$AQ$58,$B33,AL$1)&lt;&gt;"",INDEX(kurz!$B$7:$AQ$58,$B33,AL$1),"")</f>
      </c>
      <c r="AM33">
        <f>IF(INDEX(kurz!$B$7:$AQ$58,$B33,AM$1)&lt;&gt;"",INDEX(kurz!$B$7:$AQ$58,$B33,AM$1),"")</f>
      </c>
      <c r="AN33">
        <f>IF(INDEX(kurz!$B$7:$AQ$58,$B33,AN$1)&lt;&gt;"",INDEX(kurz!$B$7:$AQ$58,$B33,AN$1),"")</f>
      </c>
      <c r="AO33">
        <f>IF(INDEX(kurz!$B$7:$AQ$58,$B33,AO$1)&lt;&gt;"",INDEX(kurz!$B$7:$AQ$58,$B33,AO$1),"")</f>
      </c>
      <c r="AP33">
        <f>IF(INDEX(kurz!$B$7:$AQ$58,$B33,AP$1)&lt;&gt;"",INDEX(kurz!$B$7:$AQ$58,$B33,AP$1),"")</f>
      </c>
      <c r="AQ33">
        <f>IF(INDEX(kurz!$B$7:$AQ$58,$B33,AQ$1)&lt;&gt;"",INDEX(kurz!$B$7:$AQ$58,$B33,AQ$1),"")</f>
      </c>
      <c r="AR33" t="str">
        <f>IF(INDEX(kurz!$B$7:$AQ$58,$B33,AR$1)&lt;&gt;"",INDEX(kurz!$B$7:$AQ$58,$B33,AR$1),"")</f>
        <v>5V</v>
      </c>
      <c r="AS33">
        <f>IF(INDEX(kurz!$B$7:$AQ$58,$B33,AS$1)&lt;&gt;"",INDEX(kurz!$B$7:$AQ$58,$B33,AS$1),"")</f>
      </c>
      <c r="AT33">
        <f>IF(INDEX(kurz!$B$7:$AQ$58,$B33,AT$1)&lt;&gt;"",INDEX(kurz!$B$7:$AQ$58,$B33,AT$1),"")</f>
      </c>
      <c r="AU33">
        <f>IF(INDEX(kurz!$B$7:$AQ$58,$B33,AU$1)&lt;&gt;"",INDEX(kurz!$B$7:$AQ$58,$B33,AU$1),"")</f>
      </c>
      <c r="AV33">
        <f>IF(INDEX(kurz!$B$7:$AQ$58,$B33,AV$1)&lt;&gt;"",INDEX(kurz!$B$7:$AQ$58,$B33,AV$1),"")</f>
      </c>
    </row>
    <row r="34" spans="2:48" ht="15">
      <c r="B34" s="21">
        <f t="shared" si="3"/>
        <v>4</v>
      </c>
      <c r="C34" s="21">
        <f>INDEX(kurz!$A$7:$A$60,lang!B34)</f>
        <v>2</v>
      </c>
      <c r="D34" s="21">
        <f>IF(D33=0,C34,D33-1)</f>
        <v>1</v>
      </c>
      <c r="E34" s="21">
        <f t="shared" si="4"/>
        <v>28</v>
      </c>
      <c r="F34" s="2">
        <f t="shared" si="5"/>
        <v>28</v>
      </c>
      <c r="G34" t="str">
        <f>IF(INDEX(kurz!$B$7:$AQ$58,$B34,G$1)&lt;&gt;"",INDEX(kurz!$B$7:$AQ$58,$B34,G$1),"")</f>
        <v>Profibus Interface Kabel</v>
      </c>
      <c r="H34">
        <f>IF(INDEX(kurz!$B$7:$AQ$58,$B34,H$1)&lt;&gt;"",INDEX(kurz!$B$7:$AQ$58,$B34,H$1),"")</f>
        <v>5</v>
      </c>
      <c r="I34" t="str">
        <f>IF(INDEX(kurz!$B$7:$AQ$58,$B34,I$1)&lt;&gt;"",INDEX(kurz!$B$7:$AQ$58,$B34,I$1),"")</f>
        <v>ILIMA-Detektor1-Vakuum</v>
      </c>
      <c r="J34">
        <f>IF(INDEX(kurz!$B$7:$AQ$58,$B34,J$1)&lt;&gt;"",INDEX(kurz!$B$7:$AQ$58,$B34,J$1),"")</f>
      </c>
      <c r="K34">
        <f>IF(INDEX(kurz!$B$7:$AQ$58,$B34,K$1)&lt;&gt;"",INDEX(kurz!$B$7:$AQ$58,$B34,K$1),"")</f>
      </c>
      <c r="L34">
        <f>IF(INDEX(kurz!$B$7:$AQ$58,$B34,L$1)&lt;&gt;"",INDEX(kurz!$B$7:$AQ$58,$B34,L$1),"")</f>
        <v>8</v>
      </c>
      <c r="M34">
        <f>IF(INDEX(kurz!$B$7:$AQ$58,$B34,M$1)&lt;&gt;"",INDEX(kurz!$B$7:$AQ$58,$B34,M$1),"")</f>
      </c>
      <c r="N34">
        <f>IF(INDEX(kurz!$B$7:$AQ$58,$B34,N$1)&lt;&gt;"",INDEX(kurz!$B$7:$AQ$58,$B34,N$1),"")</f>
      </c>
      <c r="O34">
        <f>IF(INDEX(kurz!$B$7:$AQ$58,$B34,O$1)&lt;&gt;"",INDEX(kurz!$B$7:$AQ$58,$B34,O$1),"")</f>
        <v>60</v>
      </c>
      <c r="P34">
        <f>IF(INDEX(kurz!$B$7:$AQ$58,$B34,P$1)&lt;&gt;"",INDEX(kurz!$B$7:$AQ$58,$B34,P$1),"")</f>
      </c>
      <c r="Q34">
        <f>IF(INDEX(kurz!$B$7:$AQ$58,$B34,Q$1)&lt;&gt;"",INDEX(kurz!$B$7:$AQ$58,$B34,Q$1),"")</f>
      </c>
      <c r="R34">
        <f>IF(INDEX(kurz!$B$7:$AQ$58,$B34,R$1)&lt;&gt;"",INDEX(kurz!$B$7:$AQ$58,$B34,R$1),"")</f>
      </c>
      <c r="S34">
        <f>IF(INDEX(kurz!$B$7:$AQ$58,$B34,S$1)&lt;&gt;"",INDEX(kurz!$B$7:$AQ$58,$B34,S$1),"")</f>
      </c>
      <c r="T34" t="str">
        <f>IF(INDEX(kurz!$B$7:$AQ$58,$B34,T$1)&lt;&gt;"",INDEX(kurz!$B$7:$AQ$58,$B34,T$1),"")</f>
        <v>ILIMA experiment</v>
      </c>
      <c r="U34">
        <f>IF(INDEX(kurz!$B$7:$AQ$58,$B34,U$1)&lt;&gt;"",INDEX(kurz!$B$7:$AQ$58,$B34,U$1),"")</f>
      </c>
      <c r="V34">
        <f>IF(INDEX(kurz!$B$7:$AQ$58,$B34,V$1)&lt;&gt;"",INDEX(kurz!$B$7:$AQ$58,$B34,V$1),"")</f>
      </c>
      <c r="W34">
        <f>IF(INDEX(kurz!$B$7:$AQ$58,$B34,W$1)&lt;&gt;"",INDEX(kurz!$B$7:$AQ$58,$B34,W$1),"")</f>
      </c>
      <c r="X34">
        <f>IF(INDEX(kurz!$B$7:$AQ$58,$B34,X$1)&lt;&gt;"",INDEX(kurz!$B$7:$AQ$58,$B34,X$1),"")</f>
      </c>
      <c r="Y34" t="str">
        <f>IF(INDEX(kurz!$B$7:$AQ$58,$B34,Y$1)&lt;&gt;"",INDEX(kurz!$B$7:$AQ$58,$B34,Y$1),"")</f>
        <v>Detektor in CR-Tasche</v>
      </c>
      <c r="Z34">
        <f>IF(INDEX(kurz!$B$7:$AQ$58,$B34,Z$1)&lt;&gt;"",INDEX(kurz!$B$7:$AQ$58,$B34,Z$1),"")</f>
      </c>
      <c r="AA34" t="str">
        <f>IF(INDEX(kurz!$B$7:$AQ$58,$B34,AA$1)&lt;&gt;"",INDEX(kurz!$B$7:$AQ$58,$B34,AA$1),"")</f>
        <v>H0209A.E10.051</v>
      </c>
      <c r="AB34">
        <f>IF(INDEX(kurz!$B$7:$AQ$58,$B34,AB$1)&lt;&gt;"",INDEX(kurz!$B$7:$AQ$58,$B34,AB$1),"")</f>
      </c>
      <c r="AC34">
        <f>IF(INDEX(kurz!$B$7:$AQ$58,$B34,AC$1)&lt;&gt;"",INDEX(kurz!$B$7:$AQ$58,$B34,AC$1),"")</f>
      </c>
      <c r="AD34">
        <f>IF(INDEX(kurz!$B$7:$AQ$58,$B34,AD$1)&lt;&gt;"",INDEX(kurz!$B$7:$AQ$58,$B34,AD$1),"")</f>
      </c>
      <c r="AE34">
        <f>IF(INDEX(kurz!$B$7:$AQ$58,$B34,AE$1)&lt;&gt;"",INDEX(kurz!$B$7:$AQ$58,$B34,AE$1),"")</f>
      </c>
      <c r="AF34">
        <f>IF(INDEX(kurz!$B$7:$AQ$58,$B34,AF$1)&lt;&gt;"",INDEX(kurz!$B$7:$AQ$58,$B34,AF$1),"")</f>
      </c>
      <c r="AG34">
        <f>IF(INDEX(kurz!$B$7:$AQ$58,$B34,AG$1)&lt;&gt;"",INDEX(kurz!$B$7:$AQ$58,$B34,AG$1),"")</f>
      </c>
      <c r="AH34" t="str">
        <f>IF(INDEX(kurz!$B$7:$AQ$58,$B34,AH$1)&lt;&gt;"",INDEX(kurz!$B$7:$AQ$58,$B34,AH$1),"")</f>
        <v>Im Tunnel gegenüber H0209A.E10.051</v>
      </c>
      <c r="AI34" t="str">
        <f>IF(INDEX(kurz!$B$7:$AQ$58,$B34,AI$1)&lt;&gt;"",INDEX(kurz!$B$7:$AQ$58,$B34,AI$1),"")</f>
        <v>Rack</v>
      </c>
      <c r="AJ34">
        <f>IF(INDEX(kurz!$B$7:$AQ$58,$B34,AJ$1)&lt;&gt;"",INDEX(kurz!$B$7:$AQ$58,$B34,AJ$1),"")</f>
      </c>
      <c r="AK34" t="str">
        <f>IF(INDEX(kurz!$B$7:$AQ$58,$B34,AK$1)&lt;&gt;"",INDEX(kurz!$B$7:$AQ$58,$B34,AK$1),"")</f>
        <v>H0209A.E10.039</v>
      </c>
      <c r="AL34">
        <f>IF(INDEX(kurz!$B$7:$AQ$58,$B34,AL$1)&lt;&gt;"",INDEX(kurz!$B$7:$AQ$58,$B34,AL$1),"")</f>
      </c>
      <c r="AM34">
        <f>IF(INDEX(kurz!$B$7:$AQ$58,$B34,AM$1)&lt;&gt;"",INDEX(kurz!$B$7:$AQ$58,$B34,AM$1),"")</f>
      </c>
      <c r="AN34">
        <f>IF(INDEX(kurz!$B$7:$AQ$58,$B34,AN$1)&lt;&gt;"",INDEX(kurz!$B$7:$AQ$58,$B34,AN$1),"")</f>
      </c>
      <c r="AO34">
        <f>IF(INDEX(kurz!$B$7:$AQ$58,$B34,AO$1)&lt;&gt;"",INDEX(kurz!$B$7:$AQ$58,$B34,AO$1),"")</f>
      </c>
      <c r="AP34">
        <f>IF(INDEX(kurz!$B$7:$AQ$58,$B34,AP$1)&lt;&gt;"",INDEX(kurz!$B$7:$AQ$58,$B34,AP$1),"")</f>
      </c>
      <c r="AQ34">
        <f>IF(INDEX(kurz!$B$7:$AQ$58,$B34,AQ$1)&lt;&gt;"",INDEX(kurz!$B$7:$AQ$58,$B34,AQ$1),"")</f>
      </c>
      <c r="AR34" t="str">
        <f>IF(INDEX(kurz!$B$7:$AQ$58,$B34,AR$1)&lt;&gt;"",INDEX(kurz!$B$7:$AQ$58,$B34,AR$1),"")</f>
        <v>5V</v>
      </c>
      <c r="AS34">
        <f>IF(INDEX(kurz!$B$7:$AQ$58,$B34,AS$1)&lt;&gt;"",INDEX(kurz!$B$7:$AQ$58,$B34,AS$1),"")</f>
      </c>
      <c r="AT34">
        <f>IF(INDEX(kurz!$B$7:$AQ$58,$B34,AT$1)&lt;&gt;"",INDEX(kurz!$B$7:$AQ$58,$B34,AT$1),"")</f>
      </c>
      <c r="AU34">
        <f>IF(INDEX(kurz!$B$7:$AQ$58,$B34,AU$1)&lt;&gt;"",INDEX(kurz!$B$7:$AQ$58,$B34,AU$1),"")</f>
      </c>
      <c r="AV34">
        <f>IF(INDEX(kurz!$B$7:$AQ$58,$B34,AV$1)&lt;&gt;"",INDEX(kurz!$B$7:$AQ$58,$B34,AV$1),"")</f>
      </c>
    </row>
    <row r="35" spans="2:48" ht="15">
      <c r="B35" s="21">
        <f t="shared" si="3"/>
        <v>4</v>
      </c>
      <c r="C35" s="21">
        <f>INDEX(kurz!$A$7:$A$60,lang!B35)</f>
        <v>2</v>
      </c>
      <c r="D35" s="21">
        <f>IF(D34=0,C35,D34-1)</f>
        <v>0</v>
      </c>
      <c r="E35" s="21">
        <f t="shared" si="4"/>
        <v>29</v>
      </c>
      <c r="F35" s="2">
        <f t="shared" si="5"/>
        <v>29</v>
      </c>
      <c r="G35" t="str">
        <f>IF(INDEX(kurz!$B$7:$AQ$58,$B35,G$1)&lt;&gt;"",INDEX(kurz!$B$7:$AQ$58,$B35,G$1),"")</f>
        <v>Profibus Interface Kabel</v>
      </c>
      <c r="H35">
        <f>IF(INDEX(kurz!$B$7:$AQ$58,$B35,H$1)&lt;&gt;"",INDEX(kurz!$B$7:$AQ$58,$B35,H$1),"")</f>
        <v>5</v>
      </c>
      <c r="I35" t="str">
        <f>IF(INDEX(kurz!$B$7:$AQ$58,$B35,I$1)&lt;&gt;"",INDEX(kurz!$B$7:$AQ$58,$B35,I$1),"")</f>
        <v>ILIMA-Detektor1-Vakuum</v>
      </c>
      <c r="J35">
        <f>IF(INDEX(kurz!$B$7:$AQ$58,$B35,J$1)&lt;&gt;"",INDEX(kurz!$B$7:$AQ$58,$B35,J$1),"")</f>
      </c>
      <c r="K35">
        <f>IF(INDEX(kurz!$B$7:$AQ$58,$B35,K$1)&lt;&gt;"",INDEX(kurz!$B$7:$AQ$58,$B35,K$1),"")</f>
      </c>
      <c r="L35">
        <f>IF(INDEX(kurz!$B$7:$AQ$58,$B35,L$1)&lt;&gt;"",INDEX(kurz!$B$7:$AQ$58,$B35,L$1),"")</f>
        <v>8</v>
      </c>
      <c r="M35">
        <f>IF(INDEX(kurz!$B$7:$AQ$58,$B35,M$1)&lt;&gt;"",INDEX(kurz!$B$7:$AQ$58,$B35,M$1),"")</f>
      </c>
      <c r="N35">
        <f>IF(INDEX(kurz!$B$7:$AQ$58,$B35,N$1)&lt;&gt;"",INDEX(kurz!$B$7:$AQ$58,$B35,N$1),"")</f>
      </c>
      <c r="O35">
        <f>IF(INDEX(kurz!$B$7:$AQ$58,$B35,O$1)&lt;&gt;"",INDEX(kurz!$B$7:$AQ$58,$B35,O$1),"")</f>
        <v>60</v>
      </c>
      <c r="P35">
        <f>IF(INDEX(kurz!$B$7:$AQ$58,$B35,P$1)&lt;&gt;"",INDEX(kurz!$B$7:$AQ$58,$B35,P$1),"")</f>
      </c>
      <c r="Q35">
        <f>IF(INDEX(kurz!$B$7:$AQ$58,$B35,Q$1)&lt;&gt;"",INDEX(kurz!$B$7:$AQ$58,$B35,Q$1),"")</f>
      </c>
      <c r="R35">
        <f>IF(INDEX(kurz!$B$7:$AQ$58,$B35,R$1)&lt;&gt;"",INDEX(kurz!$B$7:$AQ$58,$B35,R$1),"")</f>
      </c>
      <c r="S35">
        <f>IF(INDEX(kurz!$B$7:$AQ$58,$B35,S$1)&lt;&gt;"",INDEX(kurz!$B$7:$AQ$58,$B35,S$1),"")</f>
      </c>
      <c r="T35" t="str">
        <f>IF(INDEX(kurz!$B$7:$AQ$58,$B35,T$1)&lt;&gt;"",INDEX(kurz!$B$7:$AQ$58,$B35,T$1),"")</f>
        <v>ILIMA experiment</v>
      </c>
      <c r="U35">
        <f>IF(INDEX(kurz!$B$7:$AQ$58,$B35,U$1)&lt;&gt;"",INDEX(kurz!$B$7:$AQ$58,$B35,U$1),"")</f>
      </c>
      <c r="V35">
        <f>IF(INDEX(kurz!$B$7:$AQ$58,$B35,V$1)&lt;&gt;"",INDEX(kurz!$B$7:$AQ$58,$B35,V$1),"")</f>
      </c>
      <c r="W35">
        <f>IF(INDEX(kurz!$B$7:$AQ$58,$B35,W$1)&lt;&gt;"",INDEX(kurz!$B$7:$AQ$58,$B35,W$1),"")</f>
      </c>
      <c r="X35">
        <f>IF(INDEX(kurz!$B$7:$AQ$58,$B35,X$1)&lt;&gt;"",INDEX(kurz!$B$7:$AQ$58,$B35,X$1),"")</f>
      </c>
      <c r="Y35" t="str">
        <f>IF(INDEX(kurz!$B$7:$AQ$58,$B35,Y$1)&lt;&gt;"",INDEX(kurz!$B$7:$AQ$58,$B35,Y$1),"")</f>
        <v>Detektor in CR-Tasche</v>
      </c>
      <c r="Z35">
        <f>IF(INDEX(kurz!$B$7:$AQ$58,$B35,Z$1)&lt;&gt;"",INDEX(kurz!$B$7:$AQ$58,$B35,Z$1),"")</f>
      </c>
      <c r="AA35" t="str">
        <f>IF(INDEX(kurz!$B$7:$AQ$58,$B35,AA$1)&lt;&gt;"",INDEX(kurz!$B$7:$AQ$58,$B35,AA$1),"")</f>
        <v>H0209A.E10.051</v>
      </c>
      <c r="AB35">
        <f>IF(INDEX(kurz!$B$7:$AQ$58,$B35,AB$1)&lt;&gt;"",INDEX(kurz!$B$7:$AQ$58,$B35,AB$1),"")</f>
      </c>
      <c r="AC35">
        <f>IF(INDEX(kurz!$B$7:$AQ$58,$B35,AC$1)&lt;&gt;"",INDEX(kurz!$B$7:$AQ$58,$B35,AC$1),"")</f>
      </c>
      <c r="AD35">
        <f>IF(INDEX(kurz!$B$7:$AQ$58,$B35,AD$1)&lt;&gt;"",INDEX(kurz!$B$7:$AQ$58,$B35,AD$1),"")</f>
      </c>
      <c r="AE35">
        <f>IF(INDEX(kurz!$B$7:$AQ$58,$B35,AE$1)&lt;&gt;"",INDEX(kurz!$B$7:$AQ$58,$B35,AE$1),"")</f>
      </c>
      <c r="AF35">
        <f>IF(INDEX(kurz!$B$7:$AQ$58,$B35,AF$1)&lt;&gt;"",INDEX(kurz!$B$7:$AQ$58,$B35,AF$1),"")</f>
      </c>
      <c r="AG35">
        <f>IF(INDEX(kurz!$B$7:$AQ$58,$B35,AG$1)&lt;&gt;"",INDEX(kurz!$B$7:$AQ$58,$B35,AG$1),"")</f>
      </c>
      <c r="AH35" t="str">
        <f>IF(INDEX(kurz!$B$7:$AQ$58,$B35,AH$1)&lt;&gt;"",INDEX(kurz!$B$7:$AQ$58,$B35,AH$1),"")</f>
        <v>Im Tunnel gegenüber H0209A.E10.051</v>
      </c>
      <c r="AI35" t="str">
        <f>IF(INDEX(kurz!$B$7:$AQ$58,$B35,AI$1)&lt;&gt;"",INDEX(kurz!$B$7:$AQ$58,$B35,AI$1),"")</f>
        <v>Rack</v>
      </c>
      <c r="AJ35">
        <f>IF(INDEX(kurz!$B$7:$AQ$58,$B35,AJ$1)&lt;&gt;"",INDEX(kurz!$B$7:$AQ$58,$B35,AJ$1),"")</f>
      </c>
      <c r="AK35" t="str">
        <f>IF(INDEX(kurz!$B$7:$AQ$58,$B35,AK$1)&lt;&gt;"",INDEX(kurz!$B$7:$AQ$58,$B35,AK$1),"")</f>
        <v>H0209A.E10.039</v>
      </c>
      <c r="AL35">
        <f>IF(INDEX(kurz!$B$7:$AQ$58,$B35,AL$1)&lt;&gt;"",INDEX(kurz!$B$7:$AQ$58,$B35,AL$1),"")</f>
      </c>
      <c r="AM35">
        <f>IF(INDEX(kurz!$B$7:$AQ$58,$B35,AM$1)&lt;&gt;"",INDEX(kurz!$B$7:$AQ$58,$B35,AM$1),"")</f>
      </c>
      <c r="AN35">
        <f>IF(INDEX(kurz!$B$7:$AQ$58,$B35,AN$1)&lt;&gt;"",INDEX(kurz!$B$7:$AQ$58,$B35,AN$1),"")</f>
      </c>
      <c r="AO35">
        <f>IF(INDEX(kurz!$B$7:$AQ$58,$B35,AO$1)&lt;&gt;"",INDEX(kurz!$B$7:$AQ$58,$B35,AO$1),"")</f>
      </c>
      <c r="AP35">
        <f>IF(INDEX(kurz!$B$7:$AQ$58,$B35,AP$1)&lt;&gt;"",INDEX(kurz!$B$7:$AQ$58,$B35,AP$1),"")</f>
      </c>
      <c r="AQ35">
        <f>IF(INDEX(kurz!$B$7:$AQ$58,$B35,AQ$1)&lt;&gt;"",INDEX(kurz!$B$7:$AQ$58,$B35,AQ$1),"")</f>
      </c>
      <c r="AR35" t="str">
        <f>IF(INDEX(kurz!$B$7:$AQ$58,$B35,AR$1)&lt;&gt;"",INDEX(kurz!$B$7:$AQ$58,$B35,AR$1),"")</f>
        <v>5V</v>
      </c>
      <c r="AS35">
        <f>IF(INDEX(kurz!$B$7:$AQ$58,$B35,AS$1)&lt;&gt;"",INDEX(kurz!$B$7:$AQ$58,$B35,AS$1),"")</f>
      </c>
      <c r="AT35">
        <f>IF(INDEX(kurz!$B$7:$AQ$58,$B35,AT$1)&lt;&gt;"",INDEX(kurz!$B$7:$AQ$58,$B35,AT$1),"")</f>
      </c>
      <c r="AU35">
        <f>IF(INDEX(kurz!$B$7:$AQ$58,$B35,AU$1)&lt;&gt;"",INDEX(kurz!$B$7:$AQ$58,$B35,AU$1),"")</f>
      </c>
      <c r="AV35">
        <f>IF(INDEX(kurz!$B$7:$AQ$58,$B35,AV$1)&lt;&gt;"",INDEX(kurz!$B$7:$AQ$58,$B35,AV$1),"")</f>
      </c>
    </row>
    <row r="36" spans="2:48" ht="15">
      <c r="B36" s="21">
        <f t="shared" si="3"/>
        <v>5</v>
      </c>
      <c r="C36" s="21">
        <f>INDEX(kurz!$A$7:$A$60,lang!B36)</f>
        <v>0</v>
      </c>
      <c r="D36" s="21">
        <f>IF(D35=0,C36,D35-1)</f>
        <v>0</v>
      </c>
      <c r="E36" s="21">
        <f t="shared" si="4"/>
        <v>29</v>
      </c>
      <c r="F36" s="2">
        <f t="shared" si="5"/>
      </c>
      <c r="G36">
        <f>IF(INDEX(kurz!$B$7:$AQ$58,$B36,G$1)&lt;&gt;"",INDEX(kurz!$B$7:$AQ$58,$B36,G$1),"")</f>
      </c>
      <c r="H36">
        <f>IF(INDEX(kurz!$B$7:$AQ$58,$B36,H$1)&lt;&gt;"",INDEX(kurz!$B$7:$AQ$58,$B36,H$1),"")</f>
      </c>
      <c r="I36">
        <f>IF(INDEX(kurz!$B$7:$AQ$58,$B36,I$1)&lt;&gt;"",INDEX(kurz!$B$7:$AQ$58,$B36,I$1),"")</f>
      </c>
      <c r="J36">
        <f>IF(INDEX(kurz!$B$7:$AQ$58,$B36,J$1)&lt;&gt;"",INDEX(kurz!$B$7:$AQ$58,$B36,J$1),"")</f>
      </c>
      <c r="K36">
        <f>IF(INDEX(kurz!$B$7:$AQ$58,$B36,K$1)&lt;&gt;"",INDEX(kurz!$B$7:$AQ$58,$B36,K$1),"")</f>
      </c>
      <c r="L36">
        <f>IF(INDEX(kurz!$B$7:$AQ$58,$B36,L$1)&lt;&gt;"",INDEX(kurz!$B$7:$AQ$58,$B36,L$1),"")</f>
      </c>
      <c r="M36">
        <f>IF(INDEX(kurz!$B$7:$AQ$58,$B36,M$1)&lt;&gt;"",INDEX(kurz!$B$7:$AQ$58,$B36,M$1),"")</f>
      </c>
      <c r="N36">
        <f>IF(INDEX(kurz!$B$7:$AQ$58,$B36,N$1)&lt;&gt;"",INDEX(kurz!$B$7:$AQ$58,$B36,N$1),"")</f>
      </c>
      <c r="O36">
        <f>IF(INDEX(kurz!$B$7:$AQ$58,$B36,O$1)&lt;&gt;"",INDEX(kurz!$B$7:$AQ$58,$B36,O$1),"")</f>
      </c>
      <c r="P36">
        <f>IF(INDEX(kurz!$B$7:$AQ$58,$B36,P$1)&lt;&gt;"",INDEX(kurz!$B$7:$AQ$58,$B36,P$1),"")</f>
      </c>
      <c r="Q36">
        <f>IF(INDEX(kurz!$B$7:$AQ$58,$B36,Q$1)&lt;&gt;"",INDEX(kurz!$B$7:$AQ$58,$B36,Q$1),"")</f>
      </c>
      <c r="R36">
        <f>IF(INDEX(kurz!$B$7:$AQ$58,$B36,R$1)&lt;&gt;"",INDEX(kurz!$B$7:$AQ$58,$B36,R$1),"")</f>
      </c>
      <c r="S36">
        <f>IF(INDEX(kurz!$B$7:$AQ$58,$B36,S$1)&lt;&gt;"",INDEX(kurz!$B$7:$AQ$58,$B36,S$1),"")</f>
      </c>
      <c r="T36">
        <f>IF(INDEX(kurz!$B$7:$AQ$58,$B36,T$1)&lt;&gt;"",INDEX(kurz!$B$7:$AQ$58,$B36,T$1),"")</f>
      </c>
      <c r="U36">
        <f>IF(INDEX(kurz!$B$7:$AQ$58,$B36,U$1)&lt;&gt;"",INDEX(kurz!$B$7:$AQ$58,$B36,U$1),"")</f>
      </c>
      <c r="V36">
        <f>IF(INDEX(kurz!$B$7:$AQ$58,$B36,V$1)&lt;&gt;"",INDEX(kurz!$B$7:$AQ$58,$B36,V$1),"")</f>
      </c>
      <c r="W36">
        <f>IF(INDEX(kurz!$B$7:$AQ$58,$B36,W$1)&lt;&gt;"",INDEX(kurz!$B$7:$AQ$58,$B36,W$1),"")</f>
      </c>
      <c r="X36">
        <f>IF(INDEX(kurz!$B$7:$AQ$58,$B36,X$1)&lt;&gt;"",INDEX(kurz!$B$7:$AQ$58,$B36,X$1),"")</f>
      </c>
      <c r="Y36">
        <f>IF(INDEX(kurz!$B$7:$AQ$58,$B36,Y$1)&lt;&gt;"",INDEX(kurz!$B$7:$AQ$58,$B36,Y$1),"")</f>
      </c>
      <c r="Z36">
        <f>IF(INDEX(kurz!$B$7:$AQ$58,$B36,Z$1)&lt;&gt;"",INDEX(kurz!$B$7:$AQ$58,$B36,Z$1),"")</f>
      </c>
      <c r="AA36">
        <f>IF(INDEX(kurz!$B$7:$AQ$58,$B36,AA$1)&lt;&gt;"",INDEX(kurz!$B$7:$AQ$58,$B36,AA$1),"")</f>
      </c>
      <c r="AB36">
        <f>IF(INDEX(kurz!$B$7:$AQ$58,$B36,AB$1)&lt;&gt;"",INDEX(kurz!$B$7:$AQ$58,$B36,AB$1),"")</f>
      </c>
      <c r="AC36">
        <f>IF(INDEX(kurz!$B$7:$AQ$58,$B36,AC$1)&lt;&gt;"",INDEX(kurz!$B$7:$AQ$58,$B36,AC$1),"")</f>
      </c>
      <c r="AD36">
        <f>IF(INDEX(kurz!$B$7:$AQ$58,$B36,AD$1)&lt;&gt;"",INDEX(kurz!$B$7:$AQ$58,$B36,AD$1),"")</f>
      </c>
      <c r="AE36">
        <f>IF(INDEX(kurz!$B$7:$AQ$58,$B36,AE$1)&lt;&gt;"",INDEX(kurz!$B$7:$AQ$58,$B36,AE$1),"")</f>
      </c>
      <c r="AF36">
        <f>IF(INDEX(kurz!$B$7:$AQ$58,$B36,AF$1)&lt;&gt;"",INDEX(kurz!$B$7:$AQ$58,$B36,AF$1),"")</f>
      </c>
      <c r="AG36">
        <f>IF(INDEX(kurz!$B$7:$AQ$58,$B36,AG$1)&lt;&gt;"",INDEX(kurz!$B$7:$AQ$58,$B36,AG$1),"")</f>
      </c>
      <c r="AH36">
        <f>IF(INDEX(kurz!$B$7:$AQ$58,$B36,AH$1)&lt;&gt;"",INDEX(kurz!$B$7:$AQ$58,$B36,AH$1),"")</f>
      </c>
      <c r="AI36">
        <f>IF(INDEX(kurz!$B$7:$AQ$58,$B36,AI$1)&lt;&gt;"",INDEX(kurz!$B$7:$AQ$58,$B36,AI$1),"")</f>
      </c>
      <c r="AJ36">
        <f>IF(INDEX(kurz!$B$7:$AQ$58,$B36,AJ$1)&lt;&gt;"",INDEX(kurz!$B$7:$AQ$58,$B36,AJ$1),"")</f>
      </c>
      <c r="AK36">
        <f>IF(INDEX(kurz!$B$7:$AQ$58,$B36,AK$1)&lt;&gt;"",INDEX(kurz!$B$7:$AQ$58,$B36,AK$1),"")</f>
      </c>
      <c r="AL36">
        <f>IF(INDEX(kurz!$B$7:$AQ$58,$B36,AL$1)&lt;&gt;"",INDEX(kurz!$B$7:$AQ$58,$B36,AL$1),"")</f>
      </c>
      <c r="AM36">
        <f>IF(INDEX(kurz!$B$7:$AQ$58,$B36,AM$1)&lt;&gt;"",INDEX(kurz!$B$7:$AQ$58,$B36,AM$1),"")</f>
      </c>
      <c r="AN36">
        <f>IF(INDEX(kurz!$B$7:$AQ$58,$B36,AN$1)&lt;&gt;"",INDEX(kurz!$B$7:$AQ$58,$B36,AN$1),"")</f>
      </c>
      <c r="AO36">
        <f>IF(INDEX(kurz!$B$7:$AQ$58,$B36,AO$1)&lt;&gt;"",INDEX(kurz!$B$7:$AQ$58,$B36,AO$1),"")</f>
      </c>
      <c r="AP36">
        <f>IF(INDEX(kurz!$B$7:$AQ$58,$B36,AP$1)&lt;&gt;"",INDEX(kurz!$B$7:$AQ$58,$B36,AP$1),"")</f>
      </c>
      <c r="AQ36">
        <f>IF(INDEX(kurz!$B$7:$AQ$58,$B36,AQ$1)&lt;&gt;"",INDEX(kurz!$B$7:$AQ$58,$B36,AQ$1),"")</f>
      </c>
      <c r="AR36">
        <f>IF(INDEX(kurz!$B$7:$AQ$58,$B36,AR$1)&lt;&gt;"",INDEX(kurz!$B$7:$AQ$58,$B36,AR$1),"")</f>
      </c>
      <c r="AS36">
        <f>IF(INDEX(kurz!$B$7:$AQ$58,$B36,AS$1)&lt;&gt;"",INDEX(kurz!$B$7:$AQ$58,$B36,AS$1),"")</f>
      </c>
      <c r="AT36">
        <f>IF(INDEX(kurz!$B$7:$AQ$58,$B36,AT$1)&lt;&gt;"",INDEX(kurz!$B$7:$AQ$58,$B36,AT$1),"")</f>
      </c>
      <c r="AU36">
        <f>IF(INDEX(kurz!$B$7:$AQ$58,$B36,AU$1)&lt;&gt;"",INDEX(kurz!$B$7:$AQ$58,$B36,AU$1),"")</f>
      </c>
      <c r="AV36">
        <f>IF(INDEX(kurz!$B$7:$AQ$58,$B36,AV$1)&lt;&gt;"",INDEX(kurz!$B$7:$AQ$58,$B36,AV$1),"")</f>
      </c>
    </row>
    <row r="37" spans="2:48" ht="15">
      <c r="B37" s="21">
        <f t="shared" si="3"/>
        <v>6</v>
      </c>
      <c r="C37" s="21">
        <f>INDEX(kurz!$A$7:$A$60,lang!B37)</f>
        <v>8</v>
      </c>
      <c r="D37" s="21">
        <f>IF(D36=0,C37,D36-1)</f>
        <v>8</v>
      </c>
      <c r="E37" s="21">
        <f t="shared" si="4"/>
        <v>30</v>
      </c>
      <c r="F37" s="2">
        <f t="shared" si="5"/>
        <v>30</v>
      </c>
      <c r="G37" t="str">
        <f>IF(INDEX(kurz!$B$7:$AQ$58,$B37,G$1)&lt;&gt;"",INDEX(kurz!$B$7:$AQ$58,$B37,G$1),"")</f>
        <v>RG-58</v>
      </c>
      <c r="H37">
        <f>IF(INDEX(kurz!$B$7:$AQ$58,$B37,H$1)&lt;&gt;"",INDEX(kurz!$B$7:$AQ$58,$B37,H$1),"")</f>
        <v>3</v>
      </c>
      <c r="I37" t="str">
        <f>IF(INDEX(kurz!$B$7:$AQ$58,$B37,I$1)&lt;&gt;"",INDEX(kurz!$B$7:$AQ$58,$B37,I$1),"")</f>
        <v>ILIMA-Detektor2</v>
      </c>
      <c r="J37">
        <f>IF(INDEX(kurz!$B$7:$AQ$58,$B37,J$1)&lt;&gt;"",INDEX(kurz!$B$7:$AQ$58,$B37,J$1),"")</f>
      </c>
      <c r="K37">
        <f>IF(INDEX(kurz!$B$7:$AQ$58,$B37,K$1)&lt;&gt;"",INDEX(kurz!$B$7:$AQ$58,$B37,K$1),"")</f>
      </c>
      <c r="L37">
        <f>IF(INDEX(kurz!$B$7:$AQ$58,$B37,L$1)&lt;&gt;"",INDEX(kurz!$B$7:$AQ$58,$B37,L$1),"")</f>
        <v>5</v>
      </c>
      <c r="M37">
        <f>IF(INDEX(kurz!$B$7:$AQ$58,$B37,M$1)&lt;&gt;"",INDEX(kurz!$B$7:$AQ$58,$B37,M$1),"")</f>
      </c>
      <c r="N37">
        <f>IF(INDEX(kurz!$B$7:$AQ$58,$B37,N$1)&lt;&gt;"",INDEX(kurz!$B$7:$AQ$58,$B37,N$1),"")</f>
        <v>50</v>
      </c>
      <c r="O37">
        <f>IF(INDEX(kurz!$B$7:$AQ$58,$B37,O$1)&lt;&gt;"",INDEX(kurz!$B$7:$AQ$58,$B37,O$1),"")</f>
        <v>25</v>
      </c>
      <c r="P37">
        <f>IF(INDEX(kurz!$B$7:$AQ$58,$B37,P$1)&lt;&gt;"",INDEX(kurz!$B$7:$AQ$58,$B37,P$1),"")</f>
      </c>
      <c r="Q37" t="str">
        <f>IF(INDEX(kurz!$B$7:$AQ$58,$B37,Q$1)&lt;&gt;"",INDEX(kurz!$B$7:$AQ$58,$B37,Q$1),"")</f>
        <v>0,15 kWh/m</v>
      </c>
      <c r="R37">
        <f>IF(INDEX(kurz!$B$7:$AQ$58,$B37,R$1)&lt;&gt;"",INDEX(kurz!$B$7:$AQ$58,$B37,R$1),"")</f>
      </c>
      <c r="S37">
        <f>IF(INDEX(kurz!$B$7:$AQ$58,$B37,S$1)&lt;&gt;"",INDEX(kurz!$B$7:$AQ$58,$B37,S$1),"")</f>
      </c>
      <c r="T37" t="str">
        <f>IF(INDEX(kurz!$B$7:$AQ$58,$B37,T$1)&lt;&gt;"",INDEX(kurz!$B$7:$AQ$58,$B37,T$1),"")</f>
        <v>ILIMA experiment</v>
      </c>
      <c r="U37">
        <f>IF(INDEX(kurz!$B$7:$AQ$58,$B37,U$1)&lt;&gt;"",INDEX(kurz!$B$7:$AQ$58,$B37,U$1),"")</f>
      </c>
      <c r="V37">
        <f>IF(INDEX(kurz!$B$7:$AQ$58,$B37,V$1)&lt;&gt;"",INDEX(kurz!$B$7:$AQ$58,$B37,V$1),"")</f>
      </c>
      <c r="W37">
        <f>IF(INDEX(kurz!$B$7:$AQ$58,$B37,W$1)&lt;&gt;"",INDEX(kurz!$B$7:$AQ$58,$B37,W$1),"")</f>
      </c>
      <c r="X37">
        <f>IF(INDEX(kurz!$B$7:$AQ$58,$B37,X$1)&lt;&gt;"",INDEX(kurz!$B$7:$AQ$58,$B37,X$1),"")</f>
      </c>
      <c r="Y37" t="str">
        <f>IF(INDEX(kurz!$B$7:$AQ$58,$B37,Y$1)&lt;&gt;"",INDEX(kurz!$B$7:$AQ$58,$B37,Y$1),"")</f>
        <v>Detektor in CR-Tasche</v>
      </c>
      <c r="Z37">
        <f>IF(INDEX(kurz!$B$7:$AQ$58,$B37,Z$1)&lt;&gt;"",INDEX(kurz!$B$7:$AQ$58,$B37,Z$1),"")</f>
      </c>
      <c r="AA37" t="str">
        <f>IF(INDEX(kurz!$B$7:$AQ$58,$B37,AA$1)&lt;&gt;"",INDEX(kurz!$B$7:$AQ$58,$B37,AA$1),"")</f>
        <v>H0209A.E10.051</v>
      </c>
      <c r="AB37">
        <f>IF(INDEX(kurz!$B$7:$AQ$58,$B37,AB$1)&lt;&gt;"",INDEX(kurz!$B$7:$AQ$58,$B37,AB$1),"")</f>
      </c>
      <c r="AC37">
        <f>IF(INDEX(kurz!$B$7:$AQ$58,$B37,AC$1)&lt;&gt;"",INDEX(kurz!$B$7:$AQ$58,$B37,AC$1),"")</f>
      </c>
      <c r="AD37">
        <f>IF(INDEX(kurz!$B$7:$AQ$58,$B37,AD$1)&lt;&gt;"",INDEX(kurz!$B$7:$AQ$58,$B37,AD$1),"")</f>
      </c>
      <c r="AE37">
        <f>IF(INDEX(kurz!$B$7:$AQ$58,$B37,AE$1)&lt;&gt;"",INDEX(kurz!$B$7:$AQ$58,$B37,AE$1),"")</f>
      </c>
      <c r="AF37">
        <f>IF(INDEX(kurz!$B$7:$AQ$58,$B37,AF$1)&lt;&gt;"",INDEX(kurz!$B$7:$AQ$58,$B37,AF$1),"")</f>
      </c>
      <c r="AG37">
        <f>IF(INDEX(kurz!$B$7:$AQ$58,$B37,AG$1)&lt;&gt;"",INDEX(kurz!$B$7:$AQ$58,$B37,AG$1),"")</f>
      </c>
      <c r="AH37" t="str">
        <f>IF(INDEX(kurz!$B$7:$AQ$58,$B37,AH$1)&lt;&gt;"",INDEX(kurz!$B$7:$AQ$58,$B37,AH$1),"")</f>
        <v>Im Tunnel gegenüber H0209A.E10.036</v>
      </c>
      <c r="AI37" t="str">
        <f>IF(INDEX(kurz!$B$7:$AQ$58,$B37,AI$1)&lt;&gt;"",INDEX(kurz!$B$7:$AQ$58,$B37,AI$1),"")</f>
        <v>Rack</v>
      </c>
      <c r="AJ37">
        <f>IF(INDEX(kurz!$B$7:$AQ$58,$B37,AJ$1)&lt;&gt;"",INDEX(kurz!$B$7:$AQ$58,$B37,AJ$1),"")</f>
      </c>
      <c r="AK37" t="str">
        <f>IF(INDEX(kurz!$B$7:$AQ$58,$B37,AK$1)&lt;&gt;"",INDEX(kurz!$B$7:$AQ$58,$B37,AK$1),"")</f>
        <v>H0209A.E10.041</v>
      </c>
      <c r="AL37">
        <f>IF(INDEX(kurz!$B$7:$AQ$58,$B37,AL$1)&lt;&gt;"",INDEX(kurz!$B$7:$AQ$58,$B37,AL$1),"")</f>
      </c>
      <c r="AM37">
        <f>IF(INDEX(kurz!$B$7:$AQ$58,$B37,AM$1)&lt;&gt;"",INDEX(kurz!$B$7:$AQ$58,$B37,AM$1),"")</f>
      </c>
      <c r="AN37">
        <f>IF(INDEX(kurz!$B$7:$AQ$58,$B37,AN$1)&lt;&gt;"",INDEX(kurz!$B$7:$AQ$58,$B37,AN$1),"")</f>
      </c>
      <c r="AO37">
        <f>IF(INDEX(kurz!$B$7:$AQ$58,$B37,AO$1)&lt;&gt;"",INDEX(kurz!$B$7:$AQ$58,$B37,AO$1),"")</f>
      </c>
      <c r="AP37">
        <f>IF(INDEX(kurz!$B$7:$AQ$58,$B37,AP$1)&lt;&gt;"",INDEX(kurz!$B$7:$AQ$58,$B37,AP$1),"")</f>
      </c>
      <c r="AQ37">
        <f>IF(INDEX(kurz!$B$7:$AQ$58,$B37,AQ$1)&lt;&gt;"",INDEX(kurz!$B$7:$AQ$58,$B37,AQ$1),"")</f>
      </c>
      <c r="AR37" t="str">
        <f>IF(INDEX(kurz!$B$7:$AQ$58,$B37,AR$1)&lt;&gt;"",INDEX(kurz!$B$7:$AQ$58,$B37,AR$1),"")</f>
        <v>5V</v>
      </c>
      <c r="AS37">
        <f>IF(INDEX(kurz!$B$7:$AQ$58,$B37,AS$1)&lt;&gt;"",INDEX(kurz!$B$7:$AQ$58,$B37,AS$1),"")</f>
      </c>
      <c r="AT37">
        <f>IF(INDEX(kurz!$B$7:$AQ$58,$B37,AT$1)&lt;&gt;"",INDEX(kurz!$B$7:$AQ$58,$B37,AT$1),"")</f>
      </c>
      <c r="AU37">
        <f>IF(INDEX(kurz!$B$7:$AQ$58,$B37,AU$1)&lt;&gt;"",INDEX(kurz!$B$7:$AQ$58,$B37,AU$1),"")</f>
      </c>
      <c r="AV37">
        <f>IF(INDEX(kurz!$B$7:$AQ$58,$B37,AV$1)&lt;&gt;"",INDEX(kurz!$B$7:$AQ$58,$B37,AV$1),"")</f>
      </c>
    </row>
    <row r="38" spans="2:48" ht="15">
      <c r="B38" s="21">
        <f t="shared" si="3"/>
        <v>6</v>
      </c>
      <c r="C38" s="21">
        <f>INDEX(kurz!$A$7:$A$60,lang!B38)</f>
        <v>8</v>
      </c>
      <c r="D38" s="21">
        <f>IF(D37=0,C38,D37-1)</f>
        <v>7</v>
      </c>
      <c r="E38" s="21">
        <f t="shared" si="4"/>
        <v>31</v>
      </c>
      <c r="F38" s="2">
        <f t="shared" si="5"/>
        <v>31</v>
      </c>
      <c r="G38" t="str">
        <f>IF(INDEX(kurz!$B$7:$AQ$58,$B38,G$1)&lt;&gt;"",INDEX(kurz!$B$7:$AQ$58,$B38,G$1),"")</f>
        <v>RG-58</v>
      </c>
      <c r="H38">
        <f>IF(INDEX(kurz!$B$7:$AQ$58,$B38,H$1)&lt;&gt;"",INDEX(kurz!$B$7:$AQ$58,$B38,H$1),"")</f>
        <v>3</v>
      </c>
      <c r="I38" t="str">
        <f>IF(INDEX(kurz!$B$7:$AQ$58,$B38,I$1)&lt;&gt;"",INDEX(kurz!$B$7:$AQ$58,$B38,I$1),"")</f>
        <v>ILIMA-Detektor2</v>
      </c>
      <c r="J38">
        <f>IF(INDEX(kurz!$B$7:$AQ$58,$B38,J$1)&lt;&gt;"",INDEX(kurz!$B$7:$AQ$58,$B38,J$1),"")</f>
      </c>
      <c r="K38">
        <f>IF(INDEX(kurz!$B$7:$AQ$58,$B38,K$1)&lt;&gt;"",INDEX(kurz!$B$7:$AQ$58,$B38,K$1),"")</f>
      </c>
      <c r="L38">
        <f>IF(INDEX(kurz!$B$7:$AQ$58,$B38,L$1)&lt;&gt;"",INDEX(kurz!$B$7:$AQ$58,$B38,L$1),"")</f>
        <v>5</v>
      </c>
      <c r="M38">
        <f>IF(INDEX(kurz!$B$7:$AQ$58,$B38,M$1)&lt;&gt;"",INDEX(kurz!$B$7:$AQ$58,$B38,M$1),"")</f>
      </c>
      <c r="N38">
        <f>IF(INDEX(kurz!$B$7:$AQ$58,$B38,N$1)&lt;&gt;"",INDEX(kurz!$B$7:$AQ$58,$B38,N$1),"")</f>
        <v>50</v>
      </c>
      <c r="O38">
        <f>IF(INDEX(kurz!$B$7:$AQ$58,$B38,O$1)&lt;&gt;"",INDEX(kurz!$B$7:$AQ$58,$B38,O$1),"")</f>
        <v>25</v>
      </c>
      <c r="P38">
        <f>IF(INDEX(kurz!$B$7:$AQ$58,$B38,P$1)&lt;&gt;"",INDEX(kurz!$B$7:$AQ$58,$B38,P$1),"")</f>
      </c>
      <c r="Q38" t="str">
        <f>IF(INDEX(kurz!$B$7:$AQ$58,$B38,Q$1)&lt;&gt;"",INDEX(kurz!$B$7:$AQ$58,$B38,Q$1),"")</f>
        <v>0,15 kWh/m</v>
      </c>
      <c r="R38">
        <f>IF(INDEX(kurz!$B$7:$AQ$58,$B38,R$1)&lt;&gt;"",INDEX(kurz!$B$7:$AQ$58,$B38,R$1),"")</f>
      </c>
      <c r="S38">
        <f>IF(INDEX(kurz!$B$7:$AQ$58,$B38,S$1)&lt;&gt;"",INDEX(kurz!$B$7:$AQ$58,$B38,S$1),"")</f>
      </c>
      <c r="T38" t="str">
        <f>IF(INDEX(kurz!$B$7:$AQ$58,$B38,T$1)&lt;&gt;"",INDEX(kurz!$B$7:$AQ$58,$B38,T$1),"")</f>
        <v>ILIMA experiment</v>
      </c>
      <c r="U38">
        <f>IF(INDEX(kurz!$B$7:$AQ$58,$B38,U$1)&lt;&gt;"",INDEX(kurz!$B$7:$AQ$58,$B38,U$1),"")</f>
      </c>
      <c r="V38">
        <f>IF(INDEX(kurz!$B$7:$AQ$58,$B38,V$1)&lt;&gt;"",INDEX(kurz!$B$7:$AQ$58,$B38,V$1),"")</f>
      </c>
      <c r="W38">
        <f>IF(INDEX(kurz!$B$7:$AQ$58,$B38,W$1)&lt;&gt;"",INDEX(kurz!$B$7:$AQ$58,$B38,W$1),"")</f>
      </c>
      <c r="X38">
        <f>IF(INDEX(kurz!$B$7:$AQ$58,$B38,X$1)&lt;&gt;"",INDEX(kurz!$B$7:$AQ$58,$B38,X$1),"")</f>
      </c>
      <c r="Y38" t="str">
        <f>IF(INDEX(kurz!$B$7:$AQ$58,$B38,Y$1)&lt;&gt;"",INDEX(kurz!$B$7:$AQ$58,$B38,Y$1),"")</f>
        <v>Detektor in CR-Tasche</v>
      </c>
      <c r="Z38">
        <f>IF(INDEX(kurz!$B$7:$AQ$58,$B38,Z$1)&lt;&gt;"",INDEX(kurz!$B$7:$AQ$58,$B38,Z$1),"")</f>
      </c>
      <c r="AA38" t="str">
        <f>IF(INDEX(kurz!$B$7:$AQ$58,$B38,AA$1)&lt;&gt;"",INDEX(kurz!$B$7:$AQ$58,$B38,AA$1),"")</f>
        <v>H0209A.E10.051</v>
      </c>
      <c r="AB38">
        <f>IF(INDEX(kurz!$B$7:$AQ$58,$B38,AB$1)&lt;&gt;"",INDEX(kurz!$B$7:$AQ$58,$B38,AB$1),"")</f>
      </c>
      <c r="AC38">
        <f>IF(INDEX(kurz!$B$7:$AQ$58,$B38,AC$1)&lt;&gt;"",INDEX(kurz!$B$7:$AQ$58,$B38,AC$1),"")</f>
      </c>
      <c r="AD38">
        <f>IF(INDEX(kurz!$B$7:$AQ$58,$B38,AD$1)&lt;&gt;"",INDEX(kurz!$B$7:$AQ$58,$B38,AD$1),"")</f>
      </c>
      <c r="AE38">
        <f>IF(INDEX(kurz!$B$7:$AQ$58,$B38,AE$1)&lt;&gt;"",INDEX(kurz!$B$7:$AQ$58,$B38,AE$1),"")</f>
      </c>
      <c r="AF38">
        <f>IF(INDEX(kurz!$B$7:$AQ$58,$B38,AF$1)&lt;&gt;"",INDEX(kurz!$B$7:$AQ$58,$B38,AF$1),"")</f>
      </c>
      <c r="AG38">
        <f>IF(INDEX(kurz!$B$7:$AQ$58,$B38,AG$1)&lt;&gt;"",INDEX(kurz!$B$7:$AQ$58,$B38,AG$1),"")</f>
      </c>
      <c r="AH38" t="str">
        <f>IF(INDEX(kurz!$B$7:$AQ$58,$B38,AH$1)&lt;&gt;"",INDEX(kurz!$B$7:$AQ$58,$B38,AH$1),"")</f>
        <v>Im Tunnel gegenüber H0209A.E10.036</v>
      </c>
      <c r="AI38" t="str">
        <f>IF(INDEX(kurz!$B$7:$AQ$58,$B38,AI$1)&lt;&gt;"",INDEX(kurz!$B$7:$AQ$58,$B38,AI$1),"")</f>
        <v>Rack</v>
      </c>
      <c r="AJ38">
        <f>IF(INDEX(kurz!$B$7:$AQ$58,$B38,AJ$1)&lt;&gt;"",INDEX(kurz!$B$7:$AQ$58,$B38,AJ$1),"")</f>
      </c>
      <c r="AK38" t="str">
        <f>IF(INDEX(kurz!$B$7:$AQ$58,$B38,AK$1)&lt;&gt;"",INDEX(kurz!$B$7:$AQ$58,$B38,AK$1),"")</f>
        <v>H0209A.E10.041</v>
      </c>
      <c r="AL38">
        <f>IF(INDEX(kurz!$B$7:$AQ$58,$B38,AL$1)&lt;&gt;"",INDEX(kurz!$B$7:$AQ$58,$B38,AL$1),"")</f>
      </c>
      <c r="AM38">
        <f>IF(INDEX(kurz!$B$7:$AQ$58,$B38,AM$1)&lt;&gt;"",INDEX(kurz!$B$7:$AQ$58,$B38,AM$1),"")</f>
      </c>
      <c r="AN38">
        <f>IF(INDEX(kurz!$B$7:$AQ$58,$B38,AN$1)&lt;&gt;"",INDEX(kurz!$B$7:$AQ$58,$B38,AN$1),"")</f>
      </c>
      <c r="AO38">
        <f>IF(INDEX(kurz!$B$7:$AQ$58,$B38,AO$1)&lt;&gt;"",INDEX(kurz!$B$7:$AQ$58,$B38,AO$1),"")</f>
      </c>
      <c r="AP38">
        <f>IF(INDEX(kurz!$B$7:$AQ$58,$B38,AP$1)&lt;&gt;"",INDEX(kurz!$B$7:$AQ$58,$B38,AP$1),"")</f>
      </c>
      <c r="AQ38">
        <f>IF(INDEX(kurz!$B$7:$AQ$58,$B38,AQ$1)&lt;&gt;"",INDEX(kurz!$B$7:$AQ$58,$B38,AQ$1),"")</f>
      </c>
      <c r="AR38" t="str">
        <f>IF(INDEX(kurz!$B$7:$AQ$58,$B38,AR$1)&lt;&gt;"",INDEX(kurz!$B$7:$AQ$58,$B38,AR$1),"")</f>
        <v>5V</v>
      </c>
      <c r="AS38">
        <f>IF(INDEX(kurz!$B$7:$AQ$58,$B38,AS$1)&lt;&gt;"",INDEX(kurz!$B$7:$AQ$58,$B38,AS$1),"")</f>
      </c>
      <c r="AT38">
        <f>IF(INDEX(kurz!$B$7:$AQ$58,$B38,AT$1)&lt;&gt;"",INDEX(kurz!$B$7:$AQ$58,$B38,AT$1),"")</f>
      </c>
      <c r="AU38">
        <f>IF(INDEX(kurz!$B$7:$AQ$58,$B38,AU$1)&lt;&gt;"",INDEX(kurz!$B$7:$AQ$58,$B38,AU$1),"")</f>
      </c>
      <c r="AV38">
        <f>IF(INDEX(kurz!$B$7:$AQ$58,$B38,AV$1)&lt;&gt;"",INDEX(kurz!$B$7:$AQ$58,$B38,AV$1),"")</f>
      </c>
    </row>
    <row r="39" spans="2:48" ht="15">
      <c r="B39" s="21">
        <f t="shared" si="3"/>
        <v>6</v>
      </c>
      <c r="C39" s="21">
        <f>INDEX(kurz!$A$7:$A$60,lang!B39)</f>
        <v>8</v>
      </c>
      <c r="D39" s="21">
        <f>IF(D38=0,C39,D38-1)</f>
        <v>6</v>
      </c>
      <c r="E39" s="21">
        <f t="shared" si="4"/>
        <v>32</v>
      </c>
      <c r="F39" s="2">
        <f t="shared" si="5"/>
        <v>32</v>
      </c>
      <c r="G39" t="str">
        <f>IF(INDEX(kurz!$B$7:$AQ$58,$B39,G$1)&lt;&gt;"",INDEX(kurz!$B$7:$AQ$58,$B39,G$1),"")</f>
        <v>RG-58</v>
      </c>
      <c r="H39">
        <f>IF(INDEX(kurz!$B$7:$AQ$58,$B39,H$1)&lt;&gt;"",INDEX(kurz!$B$7:$AQ$58,$B39,H$1),"")</f>
        <v>3</v>
      </c>
      <c r="I39" t="str">
        <f>IF(INDEX(kurz!$B$7:$AQ$58,$B39,I$1)&lt;&gt;"",INDEX(kurz!$B$7:$AQ$58,$B39,I$1),"")</f>
        <v>ILIMA-Detektor2</v>
      </c>
      <c r="J39">
        <f>IF(INDEX(kurz!$B$7:$AQ$58,$B39,J$1)&lt;&gt;"",INDEX(kurz!$B$7:$AQ$58,$B39,J$1),"")</f>
      </c>
      <c r="K39">
        <f>IF(INDEX(kurz!$B$7:$AQ$58,$B39,K$1)&lt;&gt;"",INDEX(kurz!$B$7:$AQ$58,$B39,K$1),"")</f>
      </c>
      <c r="L39">
        <f>IF(INDEX(kurz!$B$7:$AQ$58,$B39,L$1)&lt;&gt;"",INDEX(kurz!$B$7:$AQ$58,$B39,L$1),"")</f>
        <v>5</v>
      </c>
      <c r="M39">
        <f>IF(INDEX(kurz!$B$7:$AQ$58,$B39,M$1)&lt;&gt;"",INDEX(kurz!$B$7:$AQ$58,$B39,M$1),"")</f>
      </c>
      <c r="N39">
        <f>IF(INDEX(kurz!$B$7:$AQ$58,$B39,N$1)&lt;&gt;"",INDEX(kurz!$B$7:$AQ$58,$B39,N$1),"")</f>
        <v>50</v>
      </c>
      <c r="O39">
        <f>IF(INDEX(kurz!$B$7:$AQ$58,$B39,O$1)&lt;&gt;"",INDEX(kurz!$B$7:$AQ$58,$B39,O$1),"")</f>
        <v>25</v>
      </c>
      <c r="P39">
        <f>IF(INDEX(kurz!$B$7:$AQ$58,$B39,P$1)&lt;&gt;"",INDEX(kurz!$B$7:$AQ$58,$B39,P$1),"")</f>
      </c>
      <c r="Q39" t="str">
        <f>IF(INDEX(kurz!$B$7:$AQ$58,$B39,Q$1)&lt;&gt;"",INDEX(kurz!$B$7:$AQ$58,$B39,Q$1),"")</f>
        <v>0,15 kWh/m</v>
      </c>
      <c r="R39">
        <f>IF(INDEX(kurz!$B$7:$AQ$58,$B39,R$1)&lt;&gt;"",INDEX(kurz!$B$7:$AQ$58,$B39,R$1),"")</f>
      </c>
      <c r="S39">
        <f>IF(INDEX(kurz!$B$7:$AQ$58,$B39,S$1)&lt;&gt;"",INDEX(kurz!$B$7:$AQ$58,$B39,S$1),"")</f>
      </c>
      <c r="T39" t="str">
        <f>IF(INDEX(kurz!$B$7:$AQ$58,$B39,T$1)&lt;&gt;"",INDEX(kurz!$B$7:$AQ$58,$B39,T$1),"")</f>
        <v>ILIMA experiment</v>
      </c>
      <c r="U39">
        <f>IF(INDEX(kurz!$B$7:$AQ$58,$B39,U$1)&lt;&gt;"",INDEX(kurz!$B$7:$AQ$58,$B39,U$1),"")</f>
      </c>
      <c r="V39">
        <f>IF(INDEX(kurz!$B$7:$AQ$58,$B39,V$1)&lt;&gt;"",INDEX(kurz!$B$7:$AQ$58,$B39,V$1),"")</f>
      </c>
      <c r="W39">
        <f>IF(INDEX(kurz!$B$7:$AQ$58,$B39,W$1)&lt;&gt;"",INDEX(kurz!$B$7:$AQ$58,$B39,W$1),"")</f>
      </c>
      <c r="X39">
        <f>IF(INDEX(kurz!$B$7:$AQ$58,$B39,X$1)&lt;&gt;"",INDEX(kurz!$B$7:$AQ$58,$B39,X$1),"")</f>
      </c>
      <c r="Y39" t="str">
        <f>IF(INDEX(kurz!$B$7:$AQ$58,$B39,Y$1)&lt;&gt;"",INDEX(kurz!$B$7:$AQ$58,$B39,Y$1),"")</f>
        <v>Detektor in CR-Tasche</v>
      </c>
      <c r="Z39">
        <f>IF(INDEX(kurz!$B$7:$AQ$58,$B39,Z$1)&lt;&gt;"",INDEX(kurz!$B$7:$AQ$58,$B39,Z$1),"")</f>
      </c>
      <c r="AA39" t="str">
        <f>IF(INDEX(kurz!$B$7:$AQ$58,$B39,AA$1)&lt;&gt;"",INDEX(kurz!$B$7:$AQ$58,$B39,AA$1),"")</f>
        <v>H0209A.E10.051</v>
      </c>
      <c r="AB39">
        <f>IF(INDEX(kurz!$B$7:$AQ$58,$B39,AB$1)&lt;&gt;"",INDEX(kurz!$B$7:$AQ$58,$B39,AB$1),"")</f>
      </c>
      <c r="AC39">
        <f>IF(INDEX(kurz!$B$7:$AQ$58,$B39,AC$1)&lt;&gt;"",INDEX(kurz!$B$7:$AQ$58,$B39,AC$1),"")</f>
      </c>
      <c r="AD39">
        <f>IF(INDEX(kurz!$B$7:$AQ$58,$B39,AD$1)&lt;&gt;"",INDEX(kurz!$B$7:$AQ$58,$B39,AD$1),"")</f>
      </c>
      <c r="AE39">
        <f>IF(INDEX(kurz!$B$7:$AQ$58,$B39,AE$1)&lt;&gt;"",INDEX(kurz!$B$7:$AQ$58,$B39,AE$1),"")</f>
      </c>
      <c r="AF39">
        <f>IF(INDEX(kurz!$B$7:$AQ$58,$B39,AF$1)&lt;&gt;"",INDEX(kurz!$B$7:$AQ$58,$B39,AF$1),"")</f>
      </c>
      <c r="AG39">
        <f>IF(INDEX(kurz!$B$7:$AQ$58,$B39,AG$1)&lt;&gt;"",INDEX(kurz!$B$7:$AQ$58,$B39,AG$1),"")</f>
      </c>
      <c r="AH39" t="str">
        <f>IF(INDEX(kurz!$B$7:$AQ$58,$B39,AH$1)&lt;&gt;"",INDEX(kurz!$B$7:$AQ$58,$B39,AH$1),"")</f>
        <v>Im Tunnel gegenüber H0209A.E10.036</v>
      </c>
      <c r="AI39" t="str">
        <f>IF(INDEX(kurz!$B$7:$AQ$58,$B39,AI$1)&lt;&gt;"",INDEX(kurz!$B$7:$AQ$58,$B39,AI$1),"")</f>
        <v>Rack</v>
      </c>
      <c r="AJ39">
        <f>IF(INDEX(kurz!$B$7:$AQ$58,$B39,AJ$1)&lt;&gt;"",INDEX(kurz!$B$7:$AQ$58,$B39,AJ$1),"")</f>
      </c>
      <c r="AK39" t="str">
        <f>IF(INDEX(kurz!$B$7:$AQ$58,$B39,AK$1)&lt;&gt;"",INDEX(kurz!$B$7:$AQ$58,$B39,AK$1),"")</f>
        <v>H0209A.E10.041</v>
      </c>
      <c r="AL39">
        <f>IF(INDEX(kurz!$B$7:$AQ$58,$B39,AL$1)&lt;&gt;"",INDEX(kurz!$B$7:$AQ$58,$B39,AL$1),"")</f>
      </c>
      <c r="AM39">
        <f>IF(INDEX(kurz!$B$7:$AQ$58,$B39,AM$1)&lt;&gt;"",INDEX(kurz!$B$7:$AQ$58,$B39,AM$1),"")</f>
      </c>
      <c r="AN39">
        <f>IF(INDEX(kurz!$B$7:$AQ$58,$B39,AN$1)&lt;&gt;"",INDEX(kurz!$B$7:$AQ$58,$B39,AN$1),"")</f>
      </c>
      <c r="AO39">
        <f>IF(INDEX(kurz!$B$7:$AQ$58,$B39,AO$1)&lt;&gt;"",INDEX(kurz!$B$7:$AQ$58,$B39,AO$1),"")</f>
      </c>
      <c r="AP39">
        <f>IF(INDEX(kurz!$B$7:$AQ$58,$B39,AP$1)&lt;&gt;"",INDEX(kurz!$B$7:$AQ$58,$B39,AP$1),"")</f>
      </c>
      <c r="AQ39">
        <f>IF(INDEX(kurz!$B$7:$AQ$58,$B39,AQ$1)&lt;&gt;"",INDEX(kurz!$B$7:$AQ$58,$B39,AQ$1),"")</f>
      </c>
      <c r="AR39" t="str">
        <f>IF(INDEX(kurz!$B$7:$AQ$58,$B39,AR$1)&lt;&gt;"",INDEX(kurz!$B$7:$AQ$58,$B39,AR$1),"")</f>
        <v>5V</v>
      </c>
      <c r="AS39">
        <f>IF(INDEX(kurz!$B$7:$AQ$58,$B39,AS$1)&lt;&gt;"",INDEX(kurz!$B$7:$AQ$58,$B39,AS$1),"")</f>
      </c>
      <c r="AT39">
        <f>IF(INDEX(kurz!$B$7:$AQ$58,$B39,AT$1)&lt;&gt;"",INDEX(kurz!$B$7:$AQ$58,$B39,AT$1),"")</f>
      </c>
      <c r="AU39">
        <f>IF(INDEX(kurz!$B$7:$AQ$58,$B39,AU$1)&lt;&gt;"",INDEX(kurz!$B$7:$AQ$58,$B39,AU$1),"")</f>
      </c>
      <c r="AV39">
        <f>IF(INDEX(kurz!$B$7:$AQ$58,$B39,AV$1)&lt;&gt;"",INDEX(kurz!$B$7:$AQ$58,$B39,AV$1),"")</f>
      </c>
    </row>
    <row r="40" spans="2:48" ht="15">
      <c r="B40" s="21">
        <f t="shared" si="3"/>
        <v>6</v>
      </c>
      <c r="C40" s="21">
        <f>INDEX(kurz!$A$7:$A$60,lang!B40)</f>
        <v>8</v>
      </c>
      <c r="D40" s="21">
        <f>IF(D39=0,C40,D39-1)</f>
        <v>5</v>
      </c>
      <c r="E40" s="21">
        <f t="shared" si="4"/>
        <v>33</v>
      </c>
      <c r="F40" s="2">
        <f t="shared" si="5"/>
        <v>33</v>
      </c>
      <c r="G40" t="str">
        <f>IF(INDEX(kurz!$B$7:$AQ$58,$B40,G$1)&lt;&gt;"",INDEX(kurz!$B$7:$AQ$58,$B40,G$1),"")</f>
        <v>RG-58</v>
      </c>
      <c r="H40">
        <f>IF(INDEX(kurz!$B$7:$AQ$58,$B40,H$1)&lt;&gt;"",INDEX(kurz!$B$7:$AQ$58,$B40,H$1),"")</f>
        <v>3</v>
      </c>
      <c r="I40" t="str">
        <f>IF(INDEX(kurz!$B$7:$AQ$58,$B40,I$1)&lt;&gt;"",INDEX(kurz!$B$7:$AQ$58,$B40,I$1),"")</f>
        <v>ILIMA-Detektor2</v>
      </c>
      <c r="J40">
        <f>IF(INDEX(kurz!$B$7:$AQ$58,$B40,J$1)&lt;&gt;"",INDEX(kurz!$B$7:$AQ$58,$B40,J$1),"")</f>
      </c>
      <c r="K40">
        <f>IF(INDEX(kurz!$B$7:$AQ$58,$B40,K$1)&lt;&gt;"",INDEX(kurz!$B$7:$AQ$58,$B40,K$1),"")</f>
      </c>
      <c r="L40">
        <f>IF(INDEX(kurz!$B$7:$AQ$58,$B40,L$1)&lt;&gt;"",INDEX(kurz!$B$7:$AQ$58,$B40,L$1),"")</f>
        <v>5</v>
      </c>
      <c r="M40">
        <f>IF(INDEX(kurz!$B$7:$AQ$58,$B40,M$1)&lt;&gt;"",INDEX(kurz!$B$7:$AQ$58,$B40,M$1),"")</f>
      </c>
      <c r="N40">
        <f>IF(INDEX(kurz!$B$7:$AQ$58,$B40,N$1)&lt;&gt;"",INDEX(kurz!$B$7:$AQ$58,$B40,N$1),"")</f>
        <v>50</v>
      </c>
      <c r="O40">
        <f>IF(INDEX(kurz!$B$7:$AQ$58,$B40,O$1)&lt;&gt;"",INDEX(kurz!$B$7:$AQ$58,$B40,O$1),"")</f>
        <v>25</v>
      </c>
      <c r="P40">
        <f>IF(INDEX(kurz!$B$7:$AQ$58,$B40,P$1)&lt;&gt;"",INDEX(kurz!$B$7:$AQ$58,$B40,P$1),"")</f>
      </c>
      <c r="Q40" t="str">
        <f>IF(INDEX(kurz!$B$7:$AQ$58,$B40,Q$1)&lt;&gt;"",INDEX(kurz!$B$7:$AQ$58,$B40,Q$1),"")</f>
        <v>0,15 kWh/m</v>
      </c>
      <c r="R40">
        <f>IF(INDEX(kurz!$B$7:$AQ$58,$B40,R$1)&lt;&gt;"",INDEX(kurz!$B$7:$AQ$58,$B40,R$1),"")</f>
      </c>
      <c r="S40">
        <f>IF(INDEX(kurz!$B$7:$AQ$58,$B40,S$1)&lt;&gt;"",INDEX(kurz!$B$7:$AQ$58,$B40,S$1),"")</f>
      </c>
      <c r="T40" t="str">
        <f>IF(INDEX(kurz!$B$7:$AQ$58,$B40,T$1)&lt;&gt;"",INDEX(kurz!$B$7:$AQ$58,$B40,T$1),"")</f>
        <v>ILIMA experiment</v>
      </c>
      <c r="U40">
        <f>IF(INDEX(kurz!$B$7:$AQ$58,$B40,U$1)&lt;&gt;"",INDEX(kurz!$B$7:$AQ$58,$B40,U$1),"")</f>
      </c>
      <c r="V40">
        <f>IF(INDEX(kurz!$B$7:$AQ$58,$B40,V$1)&lt;&gt;"",INDEX(kurz!$B$7:$AQ$58,$B40,V$1),"")</f>
      </c>
      <c r="W40">
        <f>IF(INDEX(kurz!$B$7:$AQ$58,$B40,W$1)&lt;&gt;"",INDEX(kurz!$B$7:$AQ$58,$B40,W$1),"")</f>
      </c>
      <c r="X40">
        <f>IF(INDEX(kurz!$B$7:$AQ$58,$B40,X$1)&lt;&gt;"",INDEX(kurz!$B$7:$AQ$58,$B40,X$1),"")</f>
      </c>
      <c r="Y40" t="str">
        <f>IF(INDEX(kurz!$B$7:$AQ$58,$B40,Y$1)&lt;&gt;"",INDEX(kurz!$B$7:$AQ$58,$B40,Y$1),"")</f>
        <v>Detektor in CR-Tasche</v>
      </c>
      <c r="Z40">
        <f>IF(INDEX(kurz!$B$7:$AQ$58,$B40,Z$1)&lt;&gt;"",INDEX(kurz!$B$7:$AQ$58,$B40,Z$1),"")</f>
      </c>
      <c r="AA40" t="str">
        <f>IF(INDEX(kurz!$B$7:$AQ$58,$B40,AA$1)&lt;&gt;"",INDEX(kurz!$B$7:$AQ$58,$B40,AA$1),"")</f>
        <v>H0209A.E10.051</v>
      </c>
      <c r="AB40">
        <f>IF(INDEX(kurz!$B$7:$AQ$58,$B40,AB$1)&lt;&gt;"",INDEX(kurz!$B$7:$AQ$58,$B40,AB$1),"")</f>
      </c>
      <c r="AC40">
        <f>IF(INDEX(kurz!$B$7:$AQ$58,$B40,AC$1)&lt;&gt;"",INDEX(kurz!$B$7:$AQ$58,$B40,AC$1),"")</f>
      </c>
      <c r="AD40">
        <f>IF(INDEX(kurz!$B$7:$AQ$58,$B40,AD$1)&lt;&gt;"",INDEX(kurz!$B$7:$AQ$58,$B40,AD$1),"")</f>
      </c>
      <c r="AE40">
        <f>IF(INDEX(kurz!$B$7:$AQ$58,$B40,AE$1)&lt;&gt;"",INDEX(kurz!$B$7:$AQ$58,$B40,AE$1),"")</f>
      </c>
      <c r="AF40">
        <f>IF(INDEX(kurz!$B$7:$AQ$58,$B40,AF$1)&lt;&gt;"",INDEX(kurz!$B$7:$AQ$58,$B40,AF$1),"")</f>
      </c>
      <c r="AG40">
        <f>IF(INDEX(kurz!$B$7:$AQ$58,$B40,AG$1)&lt;&gt;"",INDEX(kurz!$B$7:$AQ$58,$B40,AG$1),"")</f>
      </c>
      <c r="AH40" t="str">
        <f>IF(INDEX(kurz!$B$7:$AQ$58,$B40,AH$1)&lt;&gt;"",INDEX(kurz!$B$7:$AQ$58,$B40,AH$1),"")</f>
        <v>Im Tunnel gegenüber H0209A.E10.036</v>
      </c>
      <c r="AI40" t="str">
        <f>IF(INDEX(kurz!$B$7:$AQ$58,$B40,AI$1)&lt;&gt;"",INDEX(kurz!$B$7:$AQ$58,$B40,AI$1),"")</f>
        <v>Rack</v>
      </c>
      <c r="AJ40">
        <f>IF(INDEX(kurz!$B$7:$AQ$58,$B40,AJ$1)&lt;&gt;"",INDEX(kurz!$B$7:$AQ$58,$B40,AJ$1),"")</f>
      </c>
      <c r="AK40" t="str">
        <f>IF(INDEX(kurz!$B$7:$AQ$58,$B40,AK$1)&lt;&gt;"",INDEX(kurz!$B$7:$AQ$58,$B40,AK$1),"")</f>
        <v>H0209A.E10.041</v>
      </c>
      <c r="AL40">
        <f>IF(INDEX(kurz!$B$7:$AQ$58,$B40,AL$1)&lt;&gt;"",INDEX(kurz!$B$7:$AQ$58,$B40,AL$1),"")</f>
      </c>
      <c r="AM40">
        <f>IF(INDEX(kurz!$B$7:$AQ$58,$B40,AM$1)&lt;&gt;"",INDEX(kurz!$B$7:$AQ$58,$B40,AM$1),"")</f>
      </c>
      <c r="AN40">
        <f>IF(INDEX(kurz!$B$7:$AQ$58,$B40,AN$1)&lt;&gt;"",INDEX(kurz!$B$7:$AQ$58,$B40,AN$1),"")</f>
      </c>
      <c r="AO40">
        <f>IF(INDEX(kurz!$B$7:$AQ$58,$B40,AO$1)&lt;&gt;"",INDEX(kurz!$B$7:$AQ$58,$B40,AO$1),"")</f>
      </c>
      <c r="AP40">
        <f>IF(INDEX(kurz!$B$7:$AQ$58,$B40,AP$1)&lt;&gt;"",INDEX(kurz!$B$7:$AQ$58,$B40,AP$1),"")</f>
      </c>
      <c r="AQ40">
        <f>IF(INDEX(kurz!$B$7:$AQ$58,$B40,AQ$1)&lt;&gt;"",INDEX(kurz!$B$7:$AQ$58,$B40,AQ$1),"")</f>
      </c>
      <c r="AR40" t="str">
        <f>IF(INDEX(kurz!$B$7:$AQ$58,$B40,AR$1)&lt;&gt;"",INDEX(kurz!$B$7:$AQ$58,$B40,AR$1),"")</f>
        <v>5V</v>
      </c>
      <c r="AS40">
        <f>IF(INDEX(kurz!$B$7:$AQ$58,$B40,AS$1)&lt;&gt;"",INDEX(kurz!$B$7:$AQ$58,$B40,AS$1),"")</f>
      </c>
      <c r="AT40">
        <f>IF(INDEX(kurz!$B$7:$AQ$58,$B40,AT$1)&lt;&gt;"",INDEX(kurz!$B$7:$AQ$58,$B40,AT$1),"")</f>
      </c>
      <c r="AU40">
        <f>IF(INDEX(kurz!$B$7:$AQ$58,$B40,AU$1)&lt;&gt;"",INDEX(kurz!$B$7:$AQ$58,$B40,AU$1),"")</f>
      </c>
      <c r="AV40">
        <f>IF(INDEX(kurz!$B$7:$AQ$58,$B40,AV$1)&lt;&gt;"",INDEX(kurz!$B$7:$AQ$58,$B40,AV$1),"")</f>
      </c>
    </row>
    <row r="41" spans="2:48" ht="15">
      <c r="B41" s="21">
        <f t="shared" si="3"/>
        <v>6</v>
      </c>
      <c r="C41" s="21">
        <f>INDEX(kurz!$A$7:$A$60,lang!B41)</f>
        <v>8</v>
      </c>
      <c r="D41" s="21">
        <f>IF(D40=0,C41,D40-1)</f>
        <v>4</v>
      </c>
      <c r="E41" s="21">
        <f t="shared" si="4"/>
        <v>34</v>
      </c>
      <c r="F41" s="2">
        <f t="shared" si="5"/>
        <v>34</v>
      </c>
      <c r="G41" t="str">
        <f>IF(INDEX(kurz!$B$7:$AQ$58,$B41,G$1)&lt;&gt;"",INDEX(kurz!$B$7:$AQ$58,$B41,G$1),"")</f>
        <v>RG-58</v>
      </c>
      <c r="H41">
        <f>IF(INDEX(kurz!$B$7:$AQ$58,$B41,H$1)&lt;&gt;"",INDEX(kurz!$B$7:$AQ$58,$B41,H$1),"")</f>
        <v>3</v>
      </c>
      <c r="I41" t="str">
        <f>IF(INDEX(kurz!$B$7:$AQ$58,$B41,I$1)&lt;&gt;"",INDEX(kurz!$B$7:$AQ$58,$B41,I$1),"")</f>
        <v>ILIMA-Detektor2</v>
      </c>
      <c r="J41">
        <f>IF(INDEX(kurz!$B$7:$AQ$58,$B41,J$1)&lt;&gt;"",INDEX(kurz!$B$7:$AQ$58,$B41,J$1),"")</f>
      </c>
      <c r="K41">
        <f>IF(INDEX(kurz!$B$7:$AQ$58,$B41,K$1)&lt;&gt;"",INDEX(kurz!$B$7:$AQ$58,$B41,K$1),"")</f>
      </c>
      <c r="L41">
        <f>IF(INDEX(kurz!$B$7:$AQ$58,$B41,L$1)&lt;&gt;"",INDEX(kurz!$B$7:$AQ$58,$B41,L$1),"")</f>
        <v>5</v>
      </c>
      <c r="M41">
        <f>IF(INDEX(kurz!$B$7:$AQ$58,$B41,M$1)&lt;&gt;"",INDEX(kurz!$B$7:$AQ$58,$B41,M$1),"")</f>
      </c>
      <c r="N41">
        <f>IF(INDEX(kurz!$B$7:$AQ$58,$B41,N$1)&lt;&gt;"",INDEX(kurz!$B$7:$AQ$58,$B41,N$1),"")</f>
        <v>50</v>
      </c>
      <c r="O41">
        <f>IF(INDEX(kurz!$B$7:$AQ$58,$B41,O$1)&lt;&gt;"",INDEX(kurz!$B$7:$AQ$58,$B41,O$1),"")</f>
        <v>25</v>
      </c>
      <c r="P41">
        <f>IF(INDEX(kurz!$B$7:$AQ$58,$B41,P$1)&lt;&gt;"",INDEX(kurz!$B$7:$AQ$58,$B41,P$1),"")</f>
      </c>
      <c r="Q41" t="str">
        <f>IF(INDEX(kurz!$B$7:$AQ$58,$B41,Q$1)&lt;&gt;"",INDEX(kurz!$B$7:$AQ$58,$B41,Q$1),"")</f>
        <v>0,15 kWh/m</v>
      </c>
      <c r="R41">
        <f>IF(INDEX(kurz!$B$7:$AQ$58,$B41,R$1)&lt;&gt;"",INDEX(kurz!$B$7:$AQ$58,$B41,R$1),"")</f>
      </c>
      <c r="S41">
        <f>IF(INDEX(kurz!$B$7:$AQ$58,$B41,S$1)&lt;&gt;"",INDEX(kurz!$B$7:$AQ$58,$B41,S$1),"")</f>
      </c>
      <c r="T41" t="str">
        <f>IF(INDEX(kurz!$B$7:$AQ$58,$B41,T$1)&lt;&gt;"",INDEX(kurz!$B$7:$AQ$58,$B41,T$1),"")</f>
        <v>ILIMA experiment</v>
      </c>
      <c r="U41">
        <f>IF(INDEX(kurz!$B$7:$AQ$58,$B41,U$1)&lt;&gt;"",INDEX(kurz!$B$7:$AQ$58,$B41,U$1),"")</f>
      </c>
      <c r="V41">
        <f>IF(INDEX(kurz!$B$7:$AQ$58,$B41,V$1)&lt;&gt;"",INDEX(kurz!$B$7:$AQ$58,$B41,V$1),"")</f>
      </c>
      <c r="W41">
        <f>IF(INDEX(kurz!$B$7:$AQ$58,$B41,W$1)&lt;&gt;"",INDEX(kurz!$B$7:$AQ$58,$B41,W$1),"")</f>
      </c>
      <c r="X41">
        <f>IF(INDEX(kurz!$B$7:$AQ$58,$B41,X$1)&lt;&gt;"",INDEX(kurz!$B$7:$AQ$58,$B41,X$1),"")</f>
      </c>
      <c r="Y41" t="str">
        <f>IF(INDEX(kurz!$B$7:$AQ$58,$B41,Y$1)&lt;&gt;"",INDEX(kurz!$B$7:$AQ$58,$B41,Y$1),"")</f>
        <v>Detektor in CR-Tasche</v>
      </c>
      <c r="Z41">
        <f>IF(INDEX(kurz!$B$7:$AQ$58,$B41,Z$1)&lt;&gt;"",INDEX(kurz!$B$7:$AQ$58,$B41,Z$1),"")</f>
      </c>
      <c r="AA41" t="str">
        <f>IF(INDEX(kurz!$B$7:$AQ$58,$B41,AA$1)&lt;&gt;"",INDEX(kurz!$B$7:$AQ$58,$B41,AA$1),"")</f>
        <v>H0209A.E10.051</v>
      </c>
      <c r="AB41">
        <f>IF(INDEX(kurz!$B$7:$AQ$58,$B41,AB$1)&lt;&gt;"",INDEX(kurz!$B$7:$AQ$58,$B41,AB$1),"")</f>
      </c>
      <c r="AC41">
        <f>IF(INDEX(kurz!$B$7:$AQ$58,$B41,AC$1)&lt;&gt;"",INDEX(kurz!$B$7:$AQ$58,$B41,AC$1),"")</f>
      </c>
      <c r="AD41">
        <f>IF(INDEX(kurz!$B$7:$AQ$58,$B41,AD$1)&lt;&gt;"",INDEX(kurz!$B$7:$AQ$58,$B41,AD$1),"")</f>
      </c>
      <c r="AE41">
        <f>IF(INDEX(kurz!$B$7:$AQ$58,$B41,AE$1)&lt;&gt;"",INDEX(kurz!$B$7:$AQ$58,$B41,AE$1),"")</f>
      </c>
      <c r="AF41">
        <f>IF(INDEX(kurz!$B$7:$AQ$58,$B41,AF$1)&lt;&gt;"",INDEX(kurz!$B$7:$AQ$58,$B41,AF$1),"")</f>
      </c>
      <c r="AG41">
        <f>IF(INDEX(kurz!$B$7:$AQ$58,$B41,AG$1)&lt;&gt;"",INDEX(kurz!$B$7:$AQ$58,$B41,AG$1),"")</f>
      </c>
      <c r="AH41" t="str">
        <f>IF(INDEX(kurz!$B$7:$AQ$58,$B41,AH$1)&lt;&gt;"",INDEX(kurz!$B$7:$AQ$58,$B41,AH$1),"")</f>
        <v>Im Tunnel gegenüber H0209A.E10.036</v>
      </c>
      <c r="AI41" t="str">
        <f>IF(INDEX(kurz!$B$7:$AQ$58,$B41,AI$1)&lt;&gt;"",INDEX(kurz!$B$7:$AQ$58,$B41,AI$1),"")</f>
        <v>Rack</v>
      </c>
      <c r="AJ41">
        <f>IF(INDEX(kurz!$B$7:$AQ$58,$B41,AJ$1)&lt;&gt;"",INDEX(kurz!$B$7:$AQ$58,$B41,AJ$1),"")</f>
      </c>
      <c r="AK41" t="str">
        <f>IF(INDEX(kurz!$B$7:$AQ$58,$B41,AK$1)&lt;&gt;"",INDEX(kurz!$B$7:$AQ$58,$B41,AK$1),"")</f>
        <v>H0209A.E10.041</v>
      </c>
      <c r="AL41">
        <f>IF(INDEX(kurz!$B$7:$AQ$58,$B41,AL$1)&lt;&gt;"",INDEX(kurz!$B$7:$AQ$58,$B41,AL$1),"")</f>
      </c>
      <c r="AM41">
        <f>IF(INDEX(kurz!$B$7:$AQ$58,$B41,AM$1)&lt;&gt;"",INDEX(kurz!$B$7:$AQ$58,$B41,AM$1),"")</f>
      </c>
      <c r="AN41">
        <f>IF(INDEX(kurz!$B$7:$AQ$58,$B41,AN$1)&lt;&gt;"",INDEX(kurz!$B$7:$AQ$58,$B41,AN$1),"")</f>
      </c>
      <c r="AO41">
        <f>IF(INDEX(kurz!$B$7:$AQ$58,$B41,AO$1)&lt;&gt;"",INDEX(kurz!$B$7:$AQ$58,$B41,AO$1),"")</f>
      </c>
      <c r="AP41">
        <f>IF(INDEX(kurz!$B$7:$AQ$58,$B41,AP$1)&lt;&gt;"",INDEX(kurz!$B$7:$AQ$58,$B41,AP$1),"")</f>
      </c>
      <c r="AQ41">
        <f>IF(INDEX(kurz!$B$7:$AQ$58,$B41,AQ$1)&lt;&gt;"",INDEX(kurz!$B$7:$AQ$58,$B41,AQ$1),"")</f>
      </c>
      <c r="AR41" t="str">
        <f>IF(INDEX(kurz!$B$7:$AQ$58,$B41,AR$1)&lt;&gt;"",INDEX(kurz!$B$7:$AQ$58,$B41,AR$1),"")</f>
        <v>5V</v>
      </c>
      <c r="AS41">
        <f>IF(INDEX(kurz!$B$7:$AQ$58,$B41,AS$1)&lt;&gt;"",INDEX(kurz!$B$7:$AQ$58,$B41,AS$1),"")</f>
      </c>
      <c r="AT41">
        <f>IF(INDEX(kurz!$B$7:$AQ$58,$B41,AT$1)&lt;&gt;"",INDEX(kurz!$B$7:$AQ$58,$B41,AT$1),"")</f>
      </c>
      <c r="AU41">
        <f>IF(INDEX(kurz!$B$7:$AQ$58,$B41,AU$1)&lt;&gt;"",INDEX(kurz!$B$7:$AQ$58,$B41,AU$1),"")</f>
      </c>
      <c r="AV41">
        <f>IF(INDEX(kurz!$B$7:$AQ$58,$B41,AV$1)&lt;&gt;"",INDEX(kurz!$B$7:$AQ$58,$B41,AV$1),"")</f>
      </c>
    </row>
    <row r="42" spans="2:48" ht="15">
      <c r="B42" s="21">
        <f t="shared" si="3"/>
        <v>6</v>
      </c>
      <c r="C42" s="21">
        <f>INDEX(kurz!$A$7:$A$60,lang!B42)</f>
        <v>8</v>
      </c>
      <c r="D42" s="21">
        <f>IF(D41=0,C42,D41-1)</f>
        <v>3</v>
      </c>
      <c r="E42" s="21">
        <f t="shared" si="4"/>
        <v>35</v>
      </c>
      <c r="F42" s="2">
        <f t="shared" si="5"/>
        <v>35</v>
      </c>
      <c r="G42" t="str">
        <f>IF(INDEX(kurz!$B$7:$AQ$58,$B42,G$1)&lt;&gt;"",INDEX(kurz!$B$7:$AQ$58,$B42,G$1),"")</f>
        <v>RG-58</v>
      </c>
      <c r="H42">
        <f>IF(INDEX(kurz!$B$7:$AQ$58,$B42,H$1)&lt;&gt;"",INDEX(kurz!$B$7:$AQ$58,$B42,H$1),"")</f>
        <v>3</v>
      </c>
      <c r="I42" t="str">
        <f>IF(INDEX(kurz!$B$7:$AQ$58,$B42,I$1)&lt;&gt;"",INDEX(kurz!$B$7:$AQ$58,$B42,I$1),"")</f>
        <v>ILIMA-Detektor2</v>
      </c>
      <c r="J42">
        <f>IF(INDEX(kurz!$B$7:$AQ$58,$B42,J$1)&lt;&gt;"",INDEX(kurz!$B$7:$AQ$58,$B42,J$1),"")</f>
      </c>
      <c r="K42">
        <f>IF(INDEX(kurz!$B$7:$AQ$58,$B42,K$1)&lt;&gt;"",INDEX(kurz!$B$7:$AQ$58,$B42,K$1),"")</f>
      </c>
      <c r="L42">
        <f>IF(INDEX(kurz!$B$7:$AQ$58,$B42,L$1)&lt;&gt;"",INDEX(kurz!$B$7:$AQ$58,$B42,L$1),"")</f>
        <v>5</v>
      </c>
      <c r="M42">
        <f>IF(INDEX(kurz!$B$7:$AQ$58,$B42,M$1)&lt;&gt;"",INDEX(kurz!$B$7:$AQ$58,$B42,M$1),"")</f>
      </c>
      <c r="N42">
        <f>IF(INDEX(kurz!$B$7:$AQ$58,$B42,N$1)&lt;&gt;"",INDEX(kurz!$B$7:$AQ$58,$B42,N$1),"")</f>
        <v>50</v>
      </c>
      <c r="O42">
        <f>IF(INDEX(kurz!$B$7:$AQ$58,$B42,O$1)&lt;&gt;"",INDEX(kurz!$B$7:$AQ$58,$B42,O$1),"")</f>
        <v>25</v>
      </c>
      <c r="P42">
        <f>IF(INDEX(kurz!$B$7:$AQ$58,$B42,P$1)&lt;&gt;"",INDEX(kurz!$B$7:$AQ$58,$B42,P$1),"")</f>
      </c>
      <c r="Q42" t="str">
        <f>IF(INDEX(kurz!$B$7:$AQ$58,$B42,Q$1)&lt;&gt;"",INDEX(kurz!$B$7:$AQ$58,$B42,Q$1),"")</f>
        <v>0,15 kWh/m</v>
      </c>
      <c r="R42">
        <f>IF(INDEX(kurz!$B$7:$AQ$58,$B42,R$1)&lt;&gt;"",INDEX(kurz!$B$7:$AQ$58,$B42,R$1),"")</f>
      </c>
      <c r="S42">
        <f>IF(INDEX(kurz!$B$7:$AQ$58,$B42,S$1)&lt;&gt;"",INDEX(kurz!$B$7:$AQ$58,$B42,S$1),"")</f>
      </c>
      <c r="T42" t="str">
        <f>IF(INDEX(kurz!$B$7:$AQ$58,$B42,T$1)&lt;&gt;"",INDEX(kurz!$B$7:$AQ$58,$B42,T$1),"")</f>
        <v>ILIMA experiment</v>
      </c>
      <c r="U42">
        <f>IF(INDEX(kurz!$B$7:$AQ$58,$B42,U$1)&lt;&gt;"",INDEX(kurz!$B$7:$AQ$58,$B42,U$1),"")</f>
      </c>
      <c r="V42">
        <f>IF(INDEX(kurz!$B$7:$AQ$58,$B42,V$1)&lt;&gt;"",INDEX(kurz!$B$7:$AQ$58,$B42,V$1),"")</f>
      </c>
      <c r="W42">
        <f>IF(INDEX(kurz!$B$7:$AQ$58,$B42,W$1)&lt;&gt;"",INDEX(kurz!$B$7:$AQ$58,$B42,W$1),"")</f>
      </c>
      <c r="X42">
        <f>IF(INDEX(kurz!$B$7:$AQ$58,$B42,X$1)&lt;&gt;"",INDEX(kurz!$B$7:$AQ$58,$B42,X$1),"")</f>
      </c>
      <c r="Y42" t="str">
        <f>IF(INDEX(kurz!$B$7:$AQ$58,$B42,Y$1)&lt;&gt;"",INDEX(kurz!$B$7:$AQ$58,$B42,Y$1),"")</f>
        <v>Detektor in CR-Tasche</v>
      </c>
      <c r="Z42">
        <f>IF(INDEX(kurz!$B$7:$AQ$58,$B42,Z$1)&lt;&gt;"",INDEX(kurz!$B$7:$AQ$58,$B42,Z$1),"")</f>
      </c>
      <c r="AA42" t="str">
        <f>IF(INDEX(kurz!$B$7:$AQ$58,$B42,AA$1)&lt;&gt;"",INDEX(kurz!$B$7:$AQ$58,$B42,AA$1),"")</f>
        <v>H0209A.E10.051</v>
      </c>
      <c r="AB42">
        <f>IF(INDEX(kurz!$B$7:$AQ$58,$B42,AB$1)&lt;&gt;"",INDEX(kurz!$B$7:$AQ$58,$B42,AB$1),"")</f>
      </c>
      <c r="AC42">
        <f>IF(INDEX(kurz!$B$7:$AQ$58,$B42,AC$1)&lt;&gt;"",INDEX(kurz!$B$7:$AQ$58,$B42,AC$1),"")</f>
      </c>
      <c r="AD42">
        <f>IF(INDEX(kurz!$B$7:$AQ$58,$B42,AD$1)&lt;&gt;"",INDEX(kurz!$B$7:$AQ$58,$B42,AD$1),"")</f>
      </c>
      <c r="AE42">
        <f>IF(INDEX(kurz!$B$7:$AQ$58,$B42,AE$1)&lt;&gt;"",INDEX(kurz!$B$7:$AQ$58,$B42,AE$1),"")</f>
      </c>
      <c r="AF42">
        <f>IF(INDEX(kurz!$B$7:$AQ$58,$B42,AF$1)&lt;&gt;"",INDEX(kurz!$B$7:$AQ$58,$B42,AF$1),"")</f>
      </c>
      <c r="AG42">
        <f>IF(INDEX(kurz!$B$7:$AQ$58,$B42,AG$1)&lt;&gt;"",INDEX(kurz!$B$7:$AQ$58,$B42,AG$1),"")</f>
      </c>
      <c r="AH42" t="str">
        <f>IF(INDEX(kurz!$B$7:$AQ$58,$B42,AH$1)&lt;&gt;"",INDEX(kurz!$B$7:$AQ$58,$B42,AH$1),"")</f>
        <v>Im Tunnel gegenüber H0209A.E10.036</v>
      </c>
      <c r="AI42" t="str">
        <f>IF(INDEX(kurz!$B$7:$AQ$58,$B42,AI$1)&lt;&gt;"",INDEX(kurz!$B$7:$AQ$58,$B42,AI$1),"")</f>
        <v>Rack</v>
      </c>
      <c r="AJ42">
        <f>IF(INDEX(kurz!$B$7:$AQ$58,$B42,AJ$1)&lt;&gt;"",INDEX(kurz!$B$7:$AQ$58,$B42,AJ$1),"")</f>
      </c>
      <c r="AK42" t="str">
        <f>IF(INDEX(kurz!$B$7:$AQ$58,$B42,AK$1)&lt;&gt;"",INDEX(kurz!$B$7:$AQ$58,$B42,AK$1),"")</f>
        <v>H0209A.E10.041</v>
      </c>
      <c r="AL42">
        <f>IF(INDEX(kurz!$B$7:$AQ$58,$B42,AL$1)&lt;&gt;"",INDEX(kurz!$B$7:$AQ$58,$B42,AL$1),"")</f>
      </c>
      <c r="AM42">
        <f>IF(INDEX(kurz!$B$7:$AQ$58,$B42,AM$1)&lt;&gt;"",INDEX(kurz!$B$7:$AQ$58,$B42,AM$1),"")</f>
      </c>
      <c r="AN42">
        <f>IF(INDEX(kurz!$B$7:$AQ$58,$B42,AN$1)&lt;&gt;"",INDEX(kurz!$B$7:$AQ$58,$B42,AN$1),"")</f>
      </c>
      <c r="AO42">
        <f>IF(INDEX(kurz!$B$7:$AQ$58,$B42,AO$1)&lt;&gt;"",INDEX(kurz!$B$7:$AQ$58,$B42,AO$1),"")</f>
      </c>
      <c r="AP42">
        <f>IF(INDEX(kurz!$B$7:$AQ$58,$B42,AP$1)&lt;&gt;"",INDEX(kurz!$B$7:$AQ$58,$B42,AP$1),"")</f>
      </c>
      <c r="AQ42">
        <f>IF(INDEX(kurz!$B$7:$AQ$58,$B42,AQ$1)&lt;&gt;"",INDEX(kurz!$B$7:$AQ$58,$B42,AQ$1),"")</f>
      </c>
      <c r="AR42" t="str">
        <f>IF(INDEX(kurz!$B$7:$AQ$58,$B42,AR$1)&lt;&gt;"",INDEX(kurz!$B$7:$AQ$58,$B42,AR$1),"")</f>
        <v>5V</v>
      </c>
      <c r="AS42">
        <f>IF(INDEX(kurz!$B$7:$AQ$58,$B42,AS$1)&lt;&gt;"",INDEX(kurz!$B$7:$AQ$58,$B42,AS$1),"")</f>
      </c>
      <c r="AT42">
        <f>IF(INDEX(kurz!$B$7:$AQ$58,$B42,AT$1)&lt;&gt;"",INDEX(kurz!$B$7:$AQ$58,$B42,AT$1),"")</f>
      </c>
      <c r="AU42">
        <f>IF(INDEX(kurz!$B$7:$AQ$58,$B42,AU$1)&lt;&gt;"",INDEX(kurz!$B$7:$AQ$58,$B42,AU$1),"")</f>
      </c>
      <c r="AV42">
        <f>IF(INDEX(kurz!$B$7:$AQ$58,$B42,AV$1)&lt;&gt;"",INDEX(kurz!$B$7:$AQ$58,$B42,AV$1),"")</f>
      </c>
    </row>
    <row r="43" spans="2:48" ht="15">
      <c r="B43" s="21">
        <f t="shared" si="3"/>
        <v>6</v>
      </c>
      <c r="C43" s="21">
        <f>INDEX(kurz!$A$7:$A$60,lang!B43)</f>
        <v>8</v>
      </c>
      <c r="D43" s="21">
        <f>IF(D42=0,C43,D42-1)</f>
        <v>2</v>
      </c>
      <c r="E43" s="21">
        <f t="shared" si="4"/>
        <v>36</v>
      </c>
      <c r="F43" s="2">
        <f t="shared" si="5"/>
        <v>36</v>
      </c>
      <c r="G43" t="str">
        <f>IF(INDEX(kurz!$B$7:$AQ$58,$B43,G$1)&lt;&gt;"",INDEX(kurz!$B$7:$AQ$58,$B43,G$1),"")</f>
        <v>RG-58</v>
      </c>
      <c r="H43">
        <f>IF(INDEX(kurz!$B$7:$AQ$58,$B43,H$1)&lt;&gt;"",INDEX(kurz!$B$7:$AQ$58,$B43,H$1),"")</f>
        <v>3</v>
      </c>
      <c r="I43" t="str">
        <f>IF(INDEX(kurz!$B$7:$AQ$58,$B43,I$1)&lt;&gt;"",INDEX(kurz!$B$7:$AQ$58,$B43,I$1),"")</f>
        <v>ILIMA-Detektor2</v>
      </c>
      <c r="J43">
        <f>IF(INDEX(kurz!$B$7:$AQ$58,$B43,J$1)&lt;&gt;"",INDEX(kurz!$B$7:$AQ$58,$B43,J$1),"")</f>
      </c>
      <c r="K43">
        <f>IF(INDEX(kurz!$B$7:$AQ$58,$B43,K$1)&lt;&gt;"",INDEX(kurz!$B$7:$AQ$58,$B43,K$1),"")</f>
      </c>
      <c r="L43">
        <f>IF(INDEX(kurz!$B$7:$AQ$58,$B43,L$1)&lt;&gt;"",INDEX(kurz!$B$7:$AQ$58,$B43,L$1),"")</f>
        <v>5</v>
      </c>
      <c r="M43">
        <f>IF(INDEX(kurz!$B$7:$AQ$58,$B43,M$1)&lt;&gt;"",INDEX(kurz!$B$7:$AQ$58,$B43,M$1),"")</f>
      </c>
      <c r="N43">
        <f>IF(INDEX(kurz!$B$7:$AQ$58,$B43,N$1)&lt;&gt;"",INDEX(kurz!$B$7:$AQ$58,$B43,N$1),"")</f>
        <v>50</v>
      </c>
      <c r="O43">
        <f>IF(INDEX(kurz!$B$7:$AQ$58,$B43,O$1)&lt;&gt;"",INDEX(kurz!$B$7:$AQ$58,$B43,O$1),"")</f>
        <v>25</v>
      </c>
      <c r="P43">
        <f>IF(INDEX(kurz!$B$7:$AQ$58,$B43,P$1)&lt;&gt;"",INDEX(kurz!$B$7:$AQ$58,$B43,P$1),"")</f>
      </c>
      <c r="Q43" t="str">
        <f>IF(INDEX(kurz!$B$7:$AQ$58,$B43,Q$1)&lt;&gt;"",INDEX(kurz!$B$7:$AQ$58,$B43,Q$1),"")</f>
        <v>0,15 kWh/m</v>
      </c>
      <c r="R43">
        <f>IF(INDEX(kurz!$B$7:$AQ$58,$B43,R$1)&lt;&gt;"",INDEX(kurz!$B$7:$AQ$58,$B43,R$1),"")</f>
      </c>
      <c r="S43">
        <f>IF(INDEX(kurz!$B$7:$AQ$58,$B43,S$1)&lt;&gt;"",INDEX(kurz!$B$7:$AQ$58,$B43,S$1),"")</f>
      </c>
      <c r="T43" t="str">
        <f>IF(INDEX(kurz!$B$7:$AQ$58,$B43,T$1)&lt;&gt;"",INDEX(kurz!$B$7:$AQ$58,$B43,T$1),"")</f>
        <v>ILIMA experiment</v>
      </c>
      <c r="U43">
        <f>IF(INDEX(kurz!$B$7:$AQ$58,$B43,U$1)&lt;&gt;"",INDEX(kurz!$B$7:$AQ$58,$B43,U$1),"")</f>
      </c>
      <c r="V43">
        <f>IF(INDEX(kurz!$B$7:$AQ$58,$B43,V$1)&lt;&gt;"",INDEX(kurz!$B$7:$AQ$58,$B43,V$1),"")</f>
      </c>
      <c r="W43">
        <f>IF(INDEX(kurz!$B$7:$AQ$58,$B43,W$1)&lt;&gt;"",INDEX(kurz!$B$7:$AQ$58,$B43,W$1),"")</f>
      </c>
      <c r="X43">
        <f>IF(INDEX(kurz!$B$7:$AQ$58,$B43,X$1)&lt;&gt;"",INDEX(kurz!$B$7:$AQ$58,$B43,X$1),"")</f>
      </c>
      <c r="Y43" t="str">
        <f>IF(INDEX(kurz!$B$7:$AQ$58,$B43,Y$1)&lt;&gt;"",INDEX(kurz!$B$7:$AQ$58,$B43,Y$1),"")</f>
        <v>Detektor in CR-Tasche</v>
      </c>
      <c r="Z43">
        <f>IF(INDEX(kurz!$B$7:$AQ$58,$B43,Z$1)&lt;&gt;"",INDEX(kurz!$B$7:$AQ$58,$B43,Z$1),"")</f>
      </c>
      <c r="AA43" t="str">
        <f>IF(INDEX(kurz!$B$7:$AQ$58,$B43,AA$1)&lt;&gt;"",INDEX(kurz!$B$7:$AQ$58,$B43,AA$1),"")</f>
        <v>H0209A.E10.051</v>
      </c>
      <c r="AB43">
        <f>IF(INDEX(kurz!$B$7:$AQ$58,$B43,AB$1)&lt;&gt;"",INDEX(kurz!$B$7:$AQ$58,$B43,AB$1),"")</f>
      </c>
      <c r="AC43">
        <f>IF(INDEX(kurz!$B$7:$AQ$58,$B43,AC$1)&lt;&gt;"",INDEX(kurz!$B$7:$AQ$58,$B43,AC$1),"")</f>
      </c>
      <c r="AD43">
        <f>IF(INDEX(kurz!$B$7:$AQ$58,$B43,AD$1)&lt;&gt;"",INDEX(kurz!$B$7:$AQ$58,$B43,AD$1),"")</f>
      </c>
      <c r="AE43">
        <f>IF(INDEX(kurz!$B$7:$AQ$58,$B43,AE$1)&lt;&gt;"",INDEX(kurz!$B$7:$AQ$58,$B43,AE$1),"")</f>
      </c>
      <c r="AF43">
        <f>IF(INDEX(kurz!$B$7:$AQ$58,$B43,AF$1)&lt;&gt;"",INDEX(kurz!$B$7:$AQ$58,$B43,AF$1),"")</f>
      </c>
      <c r="AG43">
        <f>IF(INDEX(kurz!$B$7:$AQ$58,$B43,AG$1)&lt;&gt;"",INDEX(kurz!$B$7:$AQ$58,$B43,AG$1),"")</f>
      </c>
      <c r="AH43" t="str">
        <f>IF(INDEX(kurz!$B$7:$AQ$58,$B43,AH$1)&lt;&gt;"",INDEX(kurz!$B$7:$AQ$58,$B43,AH$1),"")</f>
        <v>Im Tunnel gegenüber H0209A.E10.036</v>
      </c>
      <c r="AI43" t="str">
        <f>IF(INDEX(kurz!$B$7:$AQ$58,$B43,AI$1)&lt;&gt;"",INDEX(kurz!$B$7:$AQ$58,$B43,AI$1),"")</f>
        <v>Rack</v>
      </c>
      <c r="AJ43">
        <f>IF(INDEX(kurz!$B$7:$AQ$58,$B43,AJ$1)&lt;&gt;"",INDEX(kurz!$B$7:$AQ$58,$B43,AJ$1),"")</f>
      </c>
      <c r="AK43" t="str">
        <f>IF(INDEX(kurz!$B$7:$AQ$58,$B43,AK$1)&lt;&gt;"",INDEX(kurz!$B$7:$AQ$58,$B43,AK$1),"")</f>
        <v>H0209A.E10.041</v>
      </c>
      <c r="AL43">
        <f>IF(INDEX(kurz!$B$7:$AQ$58,$B43,AL$1)&lt;&gt;"",INDEX(kurz!$B$7:$AQ$58,$B43,AL$1),"")</f>
      </c>
      <c r="AM43">
        <f>IF(INDEX(kurz!$B$7:$AQ$58,$B43,AM$1)&lt;&gt;"",INDEX(kurz!$B$7:$AQ$58,$B43,AM$1),"")</f>
      </c>
      <c r="AN43">
        <f>IF(INDEX(kurz!$B$7:$AQ$58,$B43,AN$1)&lt;&gt;"",INDEX(kurz!$B$7:$AQ$58,$B43,AN$1),"")</f>
      </c>
      <c r="AO43">
        <f>IF(INDEX(kurz!$B$7:$AQ$58,$B43,AO$1)&lt;&gt;"",INDEX(kurz!$B$7:$AQ$58,$B43,AO$1),"")</f>
      </c>
      <c r="AP43">
        <f>IF(INDEX(kurz!$B$7:$AQ$58,$B43,AP$1)&lt;&gt;"",INDEX(kurz!$B$7:$AQ$58,$B43,AP$1),"")</f>
      </c>
      <c r="AQ43">
        <f>IF(INDEX(kurz!$B$7:$AQ$58,$B43,AQ$1)&lt;&gt;"",INDEX(kurz!$B$7:$AQ$58,$B43,AQ$1),"")</f>
      </c>
      <c r="AR43" t="str">
        <f>IF(INDEX(kurz!$B$7:$AQ$58,$B43,AR$1)&lt;&gt;"",INDEX(kurz!$B$7:$AQ$58,$B43,AR$1),"")</f>
        <v>5V</v>
      </c>
      <c r="AS43">
        <f>IF(INDEX(kurz!$B$7:$AQ$58,$B43,AS$1)&lt;&gt;"",INDEX(kurz!$B$7:$AQ$58,$B43,AS$1),"")</f>
      </c>
      <c r="AT43">
        <f>IF(INDEX(kurz!$B$7:$AQ$58,$B43,AT$1)&lt;&gt;"",INDEX(kurz!$B$7:$AQ$58,$B43,AT$1),"")</f>
      </c>
      <c r="AU43">
        <f>IF(INDEX(kurz!$B$7:$AQ$58,$B43,AU$1)&lt;&gt;"",INDEX(kurz!$B$7:$AQ$58,$B43,AU$1),"")</f>
      </c>
      <c r="AV43">
        <f>IF(INDEX(kurz!$B$7:$AQ$58,$B43,AV$1)&lt;&gt;"",INDEX(kurz!$B$7:$AQ$58,$B43,AV$1),"")</f>
      </c>
    </row>
    <row r="44" spans="2:48" ht="15">
      <c r="B44" s="21">
        <f t="shared" si="3"/>
        <v>6</v>
      </c>
      <c r="C44" s="21">
        <f>INDEX(kurz!$A$7:$A$60,lang!B44)</f>
        <v>8</v>
      </c>
      <c r="D44" s="21">
        <f>IF(D43=0,C44,D43-1)</f>
        <v>1</v>
      </c>
      <c r="E44" s="21">
        <f t="shared" si="4"/>
        <v>37</v>
      </c>
      <c r="F44" s="2">
        <f t="shared" si="5"/>
        <v>37</v>
      </c>
      <c r="G44" t="str">
        <f>IF(INDEX(kurz!$B$7:$AQ$58,$B44,G$1)&lt;&gt;"",INDEX(kurz!$B$7:$AQ$58,$B44,G$1),"")</f>
        <v>RG-58</v>
      </c>
      <c r="H44">
        <f>IF(INDEX(kurz!$B$7:$AQ$58,$B44,H$1)&lt;&gt;"",INDEX(kurz!$B$7:$AQ$58,$B44,H$1),"")</f>
        <v>3</v>
      </c>
      <c r="I44" t="str">
        <f>IF(INDEX(kurz!$B$7:$AQ$58,$B44,I$1)&lt;&gt;"",INDEX(kurz!$B$7:$AQ$58,$B44,I$1),"")</f>
        <v>ILIMA-Detektor2</v>
      </c>
      <c r="J44">
        <f>IF(INDEX(kurz!$B$7:$AQ$58,$B44,J$1)&lt;&gt;"",INDEX(kurz!$B$7:$AQ$58,$B44,J$1),"")</f>
      </c>
      <c r="K44">
        <f>IF(INDEX(kurz!$B$7:$AQ$58,$B44,K$1)&lt;&gt;"",INDEX(kurz!$B$7:$AQ$58,$B44,K$1),"")</f>
      </c>
      <c r="L44">
        <f>IF(INDEX(kurz!$B$7:$AQ$58,$B44,L$1)&lt;&gt;"",INDEX(kurz!$B$7:$AQ$58,$B44,L$1),"")</f>
        <v>5</v>
      </c>
      <c r="M44">
        <f>IF(INDEX(kurz!$B$7:$AQ$58,$B44,M$1)&lt;&gt;"",INDEX(kurz!$B$7:$AQ$58,$B44,M$1),"")</f>
      </c>
      <c r="N44">
        <f>IF(INDEX(kurz!$B$7:$AQ$58,$B44,N$1)&lt;&gt;"",INDEX(kurz!$B$7:$AQ$58,$B44,N$1),"")</f>
        <v>50</v>
      </c>
      <c r="O44">
        <f>IF(INDEX(kurz!$B$7:$AQ$58,$B44,O$1)&lt;&gt;"",INDEX(kurz!$B$7:$AQ$58,$B44,O$1),"")</f>
        <v>25</v>
      </c>
      <c r="P44">
        <f>IF(INDEX(kurz!$B$7:$AQ$58,$B44,P$1)&lt;&gt;"",INDEX(kurz!$B$7:$AQ$58,$B44,P$1),"")</f>
      </c>
      <c r="Q44" t="str">
        <f>IF(INDEX(kurz!$B$7:$AQ$58,$B44,Q$1)&lt;&gt;"",INDEX(kurz!$B$7:$AQ$58,$B44,Q$1),"")</f>
        <v>0,15 kWh/m</v>
      </c>
      <c r="R44">
        <f>IF(INDEX(kurz!$B$7:$AQ$58,$B44,R$1)&lt;&gt;"",INDEX(kurz!$B$7:$AQ$58,$B44,R$1),"")</f>
      </c>
      <c r="S44">
        <f>IF(INDEX(kurz!$B$7:$AQ$58,$B44,S$1)&lt;&gt;"",INDEX(kurz!$B$7:$AQ$58,$B44,S$1),"")</f>
      </c>
      <c r="T44" t="str">
        <f>IF(INDEX(kurz!$B$7:$AQ$58,$B44,T$1)&lt;&gt;"",INDEX(kurz!$B$7:$AQ$58,$B44,T$1),"")</f>
        <v>ILIMA experiment</v>
      </c>
      <c r="U44">
        <f>IF(INDEX(kurz!$B$7:$AQ$58,$B44,U$1)&lt;&gt;"",INDEX(kurz!$B$7:$AQ$58,$B44,U$1),"")</f>
      </c>
      <c r="V44">
        <f>IF(INDEX(kurz!$B$7:$AQ$58,$B44,V$1)&lt;&gt;"",INDEX(kurz!$B$7:$AQ$58,$B44,V$1),"")</f>
      </c>
      <c r="W44">
        <f>IF(INDEX(kurz!$B$7:$AQ$58,$B44,W$1)&lt;&gt;"",INDEX(kurz!$B$7:$AQ$58,$B44,W$1),"")</f>
      </c>
      <c r="X44">
        <f>IF(INDEX(kurz!$B$7:$AQ$58,$B44,X$1)&lt;&gt;"",INDEX(kurz!$B$7:$AQ$58,$B44,X$1),"")</f>
      </c>
      <c r="Y44" t="str">
        <f>IF(INDEX(kurz!$B$7:$AQ$58,$B44,Y$1)&lt;&gt;"",INDEX(kurz!$B$7:$AQ$58,$B44,Y$1),"")</f>
        <v>Detektor in CR-Tasche</v>
      </c>
      <c r="Z44">
        <f>IF(INDEX(kurz!$B$7:$AQ$58,$B44,Z$1)&lt;&gt;"",INDEX(kurz!$B$7:$AQ$58,$B44,Z$1),"")</f>
      </c>
      <c r="AA44" t="str">
        <f>IF(INDEX(kurz!$B$7:$AQ$58,$B44,AA$1)&lt;&gt;"",INDEX(kurz!$B$7:$AQ$58,$B44,AA$1),"")</f>
        <v>H0209A.E10.051</v>
      </c>
      <c r="AB44">
        <f>IF(INDEX(kurz!$B$7:$AQ$58,$B44,AB$1)&lt;&gt;"",INDEX(kurz!$B$7:$AQ$58,$B44,AB$1),"")</f>
      </c>
      <c r="AC44">
        <f>IF(INDEX(kurz!$B$7:$AQ$58,$B44,AC$1)&lt;&gt;"",INDEX(kurz!$B$7:$AQ$58,$B44,AC$1),"")</f>
      </c>
      <c r="AD44">
        <f>IF(INDEX(kurz!$B$7:$AQ$58,$B44,AD$1)&lt;&gt;"",INDEX(kurz!$B$7:$AQ$58,$B44,AD$1),"")</f>
      </c>
      <c r="AE44">
        <f>IF(INDEX(kurz!$B$7:$AQ$58,$B44,AE$1)&lt;&gt;"",INDEX(kurz!$B$7:$AQ$58,$B44,AE$1),"")</f>
      </c>
      <c r="AF44">
        <f>IF(INDEX(kurz!$B$7:$AQ$58,$B44,AF$1)&lt;&gt;"",INDEX(kurz!$B$7:$AQ$58,$B44,AF$1),"")</f>
      </c>
      <c r="AG44">
        <f>IF(INDEX(kurz!$B$7:$AQ$58,$B44,AG$1)&lt;&gt;"",INDEX(kurz!$B$7:$AQ$58,$B44,AG$1),"")</f>
      </c>
      <c r="AH44" t="str">
        <f>IF(INDEX(kurz!$B$7:$AQ$58,$B44,AH$1)&lt;&gt;"",INDEX(kurz!$B$7:$AQ$58,$B44,AH$1),"")</f>
        <v>Im Tunnel gegenüber H0209A.E10.036</v>
      </c>
      <c r="AI44" t="str">
        <f>IF(INDEX(kurz!$B$7:$AQ$58,$B44,AI$1)&lt;&gt;"",INDEX(kurz!$B$7:$AQ$58,$B44,AI$1),"")</f>
        <v>Rack</v>
      </c>
      <c r="AJ44">
        <f>IF(INDEX(kurz!$B$7:$AQ$58,$B44,AJ$1)&lt;&gt;"",INDEX(kurz!$B$7:$AQ$58,$B44,AJ$1),"")</f>
      </c>
      <c r="AK44" t="str">
        <f>IF(INDEX(kurz!$B$7:$AQ$58,$B44,AK$1)&lt;&gt;"",INDEX(kurz!$B$7:$AQ$58,$B44,AK$1),"")</f>
        <v>H0209A.E10.041</v>
      </c>
      <c r="AL44">
        <f>IF(INDEX(kurz!$B$7:$AQ$58,$B44,AL$1)&lt;&gt;"",INDEX(kurz!$B$7:$AQ$58,$B44,AL$1),"")</f>
      </c>
      <c r="AM44">
        <f>IF(INDEX(kurz!$B$7:$AQ$58,$B44,AM$1)&lt;&gt;"",INDEX(kurz!$B$7:$AQ$58,$B44,AM$1),"")</f>
      </c>
      <c r="AN44">
        <f>IF(INDEX(kurz!$B$7:$AQ$58,$B44,AN$1)&lt;&gt;"",INDEX(kurz!$B$7:$AQ$58,$B44,AN$1),"")</f>
      </c>
      <c r="AO44">
        <f>IF(INDEX(kurz!$B$7:$AQ$58,$B44,AO$1)&lt;&gt;"",INDEX(kurz!$B$7:$AQ$58,$B44,AO$1),"")</f>
      </c>
      <c r="AP44">
        <f>IF(INDEX(kurz!$B$7:$AQ$58,$B44,AP$1)&lt;&gt;"",INDEX(kurz!$B$7:$AQ$58,$B44,AP$1),"")</f>
      </c>
      <c r="AQ44">
        <f>IF(INDEX(kurz!$B$7:$AQ$58,$B44,AQ$1)&lt;&gt;"",INDEX(kurz!$B$7:$AQ$58,$B44,AQ$1),"")</f>
      </c>
      <c r="AR44" t="str">
        <f>IF(INDEX(kurz!$B$7:$AQ$58,$B44,AR$1)&lt;&gt;"",INDEX(kurz!$B$7:$AQ$58,$B44,AR$1),"")</f>
        <v>5V</v>
      </c>
      <c r="AS44">
        <f>IF(INDEX(kurz!$B$7:$AQ$58,$B44,AS$1)&lt;&gt;"",INDEX(kurz!$B$7:$AQ$58,$B44,AS$1),"")</f>
      </c>
      <c r="AT44">
        <f>IF(INDEX(kurz!$B$7:$AQ$58,$B44,AT$1)&lt;&gt;"",INDEX(kurz!$B$7:$AQ$58,$B44,AT$1),"")</f>
      </c>
      <c r="AU44">
        <f>IF(INDEX(kurz!$B$7:$AQ$58,$B44,AU$1)&lt;&gt;"",INDEX(kurz!$B$7:$AQ$58,$B44,AU$1),"")</f>
      </c>
      <c r="AV44">
        <f>IF(INDEX(kurz!$B$7:$AQ$58,$B44,AV$1)&lt;&gt;"",INDEX(kurz!$B$7:$AQ$58,$B44,AV$1),"")</f>
      </c>
    </row>
    <row r="45" spans="2:48" ht="15">
      <c r="B45" s="21">
        <f t="shared" si="3"/>
        <v>6</v>
      </c>
      <c r="C45" s="21">
        <f>INDEX(kurz!$A$7:$A$60,lang!B45)</f>
        <v>8</v>
      </c>
      <c r="D45" s="21">
        <f>IF(D44=0,C45,D44-1)</f>
        <v>0</v>
      </c>
      <c r="E45" s="21">
        <f t="shared" si="4"/>
        <v>38</v>
      </c>
      <c r="F45" s="2">
        <f t="shared" si="5"/>
        <v>38</v>
      </c>
      <c r="G45" t="str">
        <f>IF(INDEX(kurz!$B$7:$AQ$58,$B45,G$1)&lt;&gt;"",INDEX(kurz!$B$7:$AQ$58,$B45,G$1),"")</f>
        <v>RG-58</v>
      </c>
      <c r="H45">
        <f>IF(INDEX(kurz!$B$7:$AQ$58,$B45,H$1)&lt;&gt;"",INDEX(kurz!$B$7:$AQ$58,$B45,H$1),"")</f>
        <v>3</v>
      </c>
      <c r="I45" t="str">
        <f>IF(INDEX(kurz!$B$7:$AQ$58,$B45,I$1)&lt;&gt;"",INDEX(kurz!$B$7:$AQ$58,$B45,I$1),"")</f>
        <v>ILIMA-Detektor2</v>
      </c>
      <c r="J45">
        <f>IF(INDEX(kurz!$B$7:$AQ$58,$B45,J$1)&lt;&gt;"",INDEX(kurz!$B$7:$AQ$58,$B45,J$1),"")</f>
      </c>
      <c r="K45">
        <f>IF(INDEX(kurz!$B$7:$AQ$58,$B45,K$1)&lt;&gt;"",INDEX(kurz!$B$7:$AQ$58,$B45,K$1),"")</f>
      </c>
      <c r="L45">
        <f>IF(INDEX(kurz!$B$7:$AQ$58,$B45,L$1)&lt;&gt;"",INDEX(kurz!$B$7:$AQ$58,$B45,L$1),"")</f>
        <v>5</v>
      </c>
      <c r="M45">
        <f>IF(INDEX(kurz!$B$7:$AQ$58,$B45,M$1)&lt;&gt;"",INDEX(kurz!$B$7:$AQ$58,$B45,M$1),"")</f>
      </c>
      <c r="N45">
        <f>IF(INDEX(kurz!$B$7:$AQ$58,$B45,N$1)&lt;&gt;"",INDEX(kurz!$B$7:$AQ$58,$B45,N$1),"")</f>
        <v>50</v>
      </c>
      <c r="O45">
        <f>IF(INDEX(kurz!$B$7:$AQ$58,$B45,O$1)&lt;&gt;"",INDEX(kurz!$B$7:$AQ$58,$B45,O$1),"")</f>
        <v>25</v>
      </c>
      <c r="P45">
        <f>IF(INDEX(kurz!$B$7:$AQ$58,$B45,P$1)&lt;&gt;"",INDEX(kurz!$B$7:$AQ$58,$B45,P$1),"")</f>
      </c>
      <c r="Q45" t="str">
        <f>IF(INDEX(kurz!$B$7:$AQ$58,$B45,Q$1)&lt;&gt;"",INDEX(kurz!$B$7:$AQ$58,$B45,Q$1),"")</f>
        <v>0,15 kWh/m</v>
      </c>
      <c r="R45">
        <f>IF(INDEX(kurz!$B$7:$AQ$58,$B45,R$1)&lt;&gt;"",INDEX(kurz!$B$7:$AQ$58,$B45,R$1),"")</f>
      </c>
      <c r="S45">
        <f>IF(INDEX(kurz!$B$7:$AQ$58,$B45,S$1)&lt;&gt;"",INDEX(kurz!$B$7:$AQ$58,$B45,S$1),"")</f>
      </c>
      <c r="T45" t="str">
        <f>IF(INDEX(kurz!$B$7:$AQ$58,$B45,T$1)&lt;&gt;"",INDEX(kurz!$B$7:$AQ$58,$B45,T$1),"")</f>
        <v>ILIMA experiment</v>
      </c>
      <c r="U45">
        <f>IF(INDEX(kurz!$B$7:$AQ$58,$B45,U$1)&lt;&gt;"",INDEX(kurz!$B$7:$AQ$58,$B45,U$1),"")</f>
      </c>
      <c r="V45">
        <f>IF(INDEX(kurz!$B$7:$AQ$58,$B45,V$1)&lt;&gt;"",INDEX(kurz!$B$7:$AQ$58,$B45,V$1),"")</f>
      </c>
      <c r="W45">
        <f>IF(INDEX(kurz!$B$7:$AQ$58,$B45,W$1)&lt;&gt;"",INDEX(kurz!$B$7:$AQ$58,$B45,W$1),"")</f>
      </c>
      <c r="X45">
        <f>IF(INDEX(kurz!$B$7:$AQ$58,$B45,X$1)&lt;&gt;"",INDEX(kurz!$B$7:$AQ$58,$B45,X$1),"")</f>
      </c>
      <c r="Y45" t="str">
        <f>IF(INDEX(kurz!$B$7:$AQ$58,$B45,Y$1)&lt;&gt;"",INDEX(kurz!$B$7:$AQ$58,$B45,Y$1),"")</f>
        <v>Detektor in CR-Tasche</v>
      </c>
      <c r="Z45">
        <f>IF(INDEX(kurz!$B$7:$AQ$58,$B45,Z$1)&lt;&gt;"",INDEX(kurz!$B$7:$AQ$58,$B45,Z$1),"")</f>
      </c>
      <c r="AA45" t="str">
        <f>IF(INDEX(kurz!$B$7:$AQ$58,$B45,AA$1)&lt;&gt;"",INDEX(kurz!$B$7:$AQ$58,$B45,AA$1),"")</f>
        <v>H0209A.E10.051</v>
      </c>
      <c r="AB45">
        <f>IF(INDEX(kurz!$B$7:$AQ$58,$B45,AB$1)&lt;&gt;"",INDEX(kurz!$B$7:$AQ$58,$B45,AB$1),"")</f>
      </c>
      <c r="AC45">
        <f>IF(INDEX(kurz!$B$7:$AQ$58,$B45,AC$1)&lt;&gt;"",INDEX(kurz!$B$7:$AQ$58,$B45,AC$1),"")</f>
      </c>
      <c r="AD45">
        <f>IF(INDEX(kurz!$B$7:$AQ$58,$B45,AD$1)&lt;&gt;"",INDEX(kurz!$B$7:$AQ$58,$B45,AD$1),"")</f>
      </c>
      <c r="AE45">
        <f>IF(INDEX(kurz!$B$7:$AQ$58,$B45,AE$1)&lt;&gt;"",INDEX(kurz!$B$7:$AQ$58,$B45,AE$1),"")</f>
      </c>
      <c r="AF45">
        <f>IF(INDEX(kurz!$B$7:$AQ$58,$B45,AF$1)&lt;&gt;"",INDEX(kurz!$B$7:$AQ$58,$B45,AF$1),"")</f>
      </c>
      <c r="AG45">
        <f>IF(INDEX(kurz!$B$7:$AQ$58,$B45,AG$1)&lt;&gt;"",INDEX(kurz!$B$7:$AQ$58,$B45,AG$1),"")</f>
      </c>
      <c r="AH45" t="str">
        <f>IF(INDEX(kurz!$B$7:$AQ$58,$B45,AH$1)&lt;&gt;"",INDEX(kurz!$B$7:$AQ$58,$B45,AH$1),"")</f>
        <v>Im Tunnel gegenüber H0209A.E10.036</v>
      </c>
      <c r="AI45" t="str">
        <f>IF(INDEX(kurz!$B$7:$AQ$58,$B45,AI$1)&lt;&gt;"",INDEX(kurz!$B$7:$AQ$58,$B45,AI$1),"")</f>
        <v>Rack</v>
      </c>
      <c r="AJ45">
        <f>IF(INDEX(kurz!$B$7:$AQ$58,$B45,AJ$1)&lt;&gt;"",INDEX(kurz!$B$7:$AQ$58,$B45,AJ$1),"")</f>
      </c>
      <c r="AK45" t="str">
        <f>IF(INDEX(kurz!$B$7:$AQ$58,$B45,AK$1)&lt;&gt;"",INDEX(kurz!$B$7:$AQ$58,$B45,AK$1),"")</f>
        <v>H0209A.E10.041</v>
      </c>
      <c r="AL45">
        <f>IF(INDEX(kurz!$B$7:$AQ$58,$B45,AL$1)&lt;&gt;"",INDEX(kurz!$B$7:$AQ$58,$B45,AL$1),"")</f>
      </c>
      <c r="AM45">
        <f>IF(INDEX(kurz!$B$7:$AQ$58,$B45,AM$1)&lt;&gt;"",INDEX(kurz!$B$7:$AQ$58,$B45,AM$1),"")</f>
      </c>
      <c r="AN45">
        <f>IF(INDEX(kurz!$B$7:$AQ$58,$B45,AN$1)&lt;&gt;"",INDEX(kurz!$B$7:$AQ$58,$B45,AN$1),"")</f>
      </c>
      <c r="AO45">
        <f>IF(INDEX(kurz!$B$7:$AQ$58,$B45,AO$1)&lt;&gt;"",INDEX(kurz!$B$7:$AQ$58,$B45,AO$1),"")</f>
      </c>
      <c r="AP45">
        <f>IF(INDEX(kurz!$B$7:$AQ$58,$B45,AP$1)&lt;&gt;"",INDEX(kurz!$B$7:$AQ$58,$B45,AP$1),"")</f>
      </c>
      <c r="AQ45">
        <f>IF(INDEX(kurz!$B$7:$AQ$58,$B45,AQ$1)&lt;&gt;"",INDEX(kurz!$B$7:$AQ$58,$B45,AQ$1),"")</f>
      </c>
      <c r="AR45" t="str">
        <f>IF(INDEX(kurz!$B$7:$AQ$58,$B45,AR$1)&lt;&gt;"",INDEX(kurz!$B$7:$AQ$58,$B45,AR$1),"")</f>
        <v>5V</v>
      </c>
      <c r="AS45">
        <f>IF(INDEX(kurz!$B$7:$AQ$58,$B45,AS$1)&lt;&gt;"",INDEX(kurz!$B$7:$AQ$58,$B45,AS$1),"")</f>
      </c>
      <c r="AT45">
        <f>IF(INDEX(kurz!$B$7:$AQ$58,$B45,AT$1)&lt;&gt;"",INDEX(kurz!$B$7:$AQ$58,$B45,AT$1),"")</f>
      </c>
      <c r="AU45">
        <f>IF(INDEX(kurz!$B$7:$AQ$58,$B45,AU$1)&lt;&gt;"",INDEX(kurz!$B$7:$AQ$58,$B45,AU$1),"")</f>
      </c>
      <c r="AV45">
        <f>IF(INDEX(kurz!$B$7:$AQ$58,$B45,AV$1)&lt;&gt;"",INDEX(kurz!$B$7:$AQ$58,$B45,AV$1),"")</f>
      </c>
    </row>
    <row r="46" spans="2:48" ht="15">
      <c r="B46" s="21">
        <f t="shared" si="3"/>
        <v>7</v>
      </c>
      <c r="C46" s="21">
        <f>INDEX(kurz!$A$7:$A$60,lang!B46)</f>
        <v>10</v>
      </c>
      <c r="D46" s="21">
        <f>IF(D45=0,C46,D45-1)</f>
        <v>10</v>
      </c>
      <c r="E46" s="21">
        <f t="shared" si="4"/>
        <v>39</v>
      </c>
      <c r="F46" s="2">
        <f t="shared" si="5"/>
        <v>39</v>
      </c>
      <c r="G46" t="str">
        <f>IF(INDEX(kurz!$B$7:$AQ$58,$B46,G$1)&lt;&gt;"",INDEX(kurz!$B$7:$AQ$58,$B46,G$1),"")</f>
        <v>10kV RG58</v>
      </c>
      <c r="H46">
        <f>IF(INDEX(kurz!$B$7:$AQ$58,$B46,H$1)&lt;&gt;"",INDEX(kurz!$B$7:$AQ$58,$B46,H$1),"")</f>
        <v>3</v>
      </c>
      <c r="I46" t="str">
        <f>IF(INDEX(kurz!$B$7:$AQ$58,$B46,I$1)&lt;&gt;"",INDEX(kurz!$B$7:$AQ$58,$B46,I$1),"")</f>
        <v>ILIMA-Detektor2</v>
      </c>
      <c r="J46">
        <f>IF(INDEX(kurz!$B$7:$AQ$58,$B46,J$1)&lt;&gt;"",INDEX(kurz!$B$7:$AQ$58,$B46,J$1),"")</f>
      </c>
      <c r="K46">
        <f>IF(INDEX(kurz!$B$7:$AQ$58,$B46,K$1)&lt;&gt;"",INDEX(kurz!$B$7:$AQ$58,$B46,K$1),"")</f>
      </c>
      <c r="L46">
        <f>IF(INDEX(kurz!$B$7:$AQ$58,$B46,L$1)&lt;&gt;"",INDEX(kurz!$B$7:$AQ$58,$B46,L$1),"")</f>
        <v>5</v>
      </c>
      <c r="M46">
        <f>IF(INDEX(kurz!$B$7:$AQ$58,$B46,M$1)&lt;&gt;"",INDEX(kurz!$B$7:$AQ$58,$B46,M$1),"")</f>
      </c>
      <c r="N46">
        <f>IF(INDEX(kurz!$B$7:$AQ$58,$B46,N$1)&lt;&gt;"",INDEX(kurz!$B$7:$AQ$58,$B46,N$1),"")</f>
        <v>50</v>
      </c>
      <c r="O46">
        <f>IF(INDEX(kurz!$B$7:$AQ$58,$B46,O$1)&lt;&gt;"",INDEX(kurz!$B$7:$AQ$58,$B46,O$1),"")</f>
        <v>60</v>
      </c>
      <c r="P46">
        <f>IF(INDEX(kurz!$B$7:$AQ$58,$B46,P$1)&lt;&gt;"",INDEX(kurz!$B$7:$AQ$58,$B46,P$1),"")</f>
      </c>
      <c r="Q46" t="str">
        <f>IF(INDEX(kurz!$B$7:$AQ$58,$B46,Q$1)&lt;&gt;"",INDEX(kurz!$B$7:$AQ$58,$B46,Q$1),"")</f>
        <v>0,15 kWh/m</v>
      </c>
      <c r="R46">
        <f>IF(INDEX(kurz!$B$7:$AQ$58,$B46,R$1)&lt;&gt;"",INDEX(kurz!$B$7:$AQ$58,$B46,R$1),"")</f>
      </c>
      <c r="S46">
        <f>IF(INDEX(kurz!$B$7:$AQ$58,$B46,S$1)&lt;&gt;"",INDEX(kurz!$B$7:$AQ$58,$B46,S$1),"")</f>
      </c>
      <c r="T46" t="str">
        <f>IF(INDEX(kurz!$B$7:$AQ$58,$B46,T$1)&lt;&gt;"",INDEX(kurz!$B$7:$AQ$58,$B46,T$1),"")</f>
        <v>ILIMA experiment</v>
      </c>
      <c r="U46">
        <f>IF(INDEX(kurz!$B$7:$AQ$58,$B46,U$1)&lt;&gt;"",INDEX(kurz!$B$7:$AQ$58,$B46,U$1),"")</f>
      </c>
      <c r="V46">
        <f>IF(INDEX(kurz!$B$7:$AQ$58,$B46,V$1)&lt;&gt;"",INDEX(kurz!$B$7:$AQ$58,$B46,V$1),"")</f>
      </c>
      <c r="W46">
        <f>IF(INDEX(kurz!$B$7:$AQ$58,$B46,W$1)&lt;&gt;"",INDEX(kurz!$B$7:$AQ$58,$B46,W$1),"")</f>
      </c>
      <c r="X46">
        <f>IF(INDEX(kurz!$B$7:$AQ$58,$B46,X$1)&lt;&gt;"",INDEX(kurz!$B$7:$AQ$58,$B46,X$1),"")</f>
      </c>
      <c r="Y46" t="str">
        <f>IF(INDEX(kurz!$B$7:$AQ$58,$B46,Y$1)&lt;&gt;"",INDEX(kurz!$B$7:$AQ$58,$B46,Y$1),"")</f>
        <v>Detektor in CR-Tasche</v>
      </c>
      <c r="Z46">
        <f>IF(INDEX(kurz!$B$7:$AQ$58,$B46,Z$1)&lt;&gt;"",INDEX(kurz!$B$7:$AQ$58,$B46,Z$1),"")</f>
      </c>
      <c r="AA46" t="str">
        <f>IF(INDEX(kurz!$B$7:$AQ$58,$B46,AA$1)&lt;&gt;"",INDEX(kurz!$B$7:$AQ$58,$B46,AA$1),"")</f>
        <v>H0209A.E10.051</v>
      </c>
      <c r="AB46">
        <f>IF(INDEX(kurz!$B$7:$AQ$58,$B46,AB$1)&lt;&gt;"",INDEX(kurz!$B$7:$AQ$58,$B46,AB$1),"")</f>
      </c>
      <c r="AC46">
        <f>IF(INDEX(kurz!$B$7:$AQ$58,$B46,AC$1)&lt;&gt;"",INDEX(kurz!$B$7:$AQ$58,$B46,AC$1),"")</f>
      </c>
      <c r="AD46">
        <f>IF(INDEX(kurz!$B$7:$AQ$58,$B46,AD$1)&lt;&gt;"",INDEX(kurz!$B$7:$AQ$58,$B46,AD$1),"")</f>
      </c>
      <c r="AE46">
        <f>IF(INDEX(kurz!$B$7:$AQ$58,$B46,AE$1)&lt;&gt;"",INDEX(kurz!$B$7:$AQ$58,$B46,AE$1),"")</f>
      </c>
      <c r="AF46">
        <f>IF(INDEX(kurz!$B$7:$AQ$58,$B46,AF$1)&lt;&gt;"",INDEX(kurz!$B$7:$AQ$58,$B46,AF$1),"")</f>
      </c>
      <c r="AG46">
        <f>IF(INDEX(kurz!$B$7:$AQ$58,$B46,AG$1)&lt;&gt;"",INDEX(kurz!$B$7:$AQ$58,$B46,AG$1),"")</f>
      </c>
      <c r="AH46" t="str">
        <f>IF(INDEX(kurz!$B$7:$AQ$58,$B46,AH$1)&lt;&gt;"",INDEX(kurz!$B$7:$AQ$58,$B46,AH$1),"")</f>
        <v>Im Tunnel gegenüber H0209A.E10.036</v>
      </c>
      <c r="AI46" t="str">
        <f>IF(INDEX(kurz!$B$7:$AQ$58,$B46,AI$1)&lt;&gt;"",INDEX(kurz!$B$7:$AQ$58,$B46,AI$1),"")</f>
        <v>Rack</v>
      </c>
      <c r="AJ46">
        <f>IF(INDEX(kurz!$B$7:$AQ$58,$B46,AJ$1)&lt;&gt;"",INDEX(kurz!$B$7:$AQ$58,$B46,AJ$1),"")</f>
      </c>
      <c r="AK46" t="str">
        <f>IF(INDEX(kurz!$B$7:$AQ$58,$B46,AK$1)&lt;&gt;"",INDEX(kurz!$B$7:$AQ$58,$B46,AK$1),"")</f>
        <v>H0209A.E10.041</v>
      </c>
      <c r="AL46">
        <f>IF(INDEX(kurz!$B$7:$AQ$58,$B46,AL$1)&lt;&gt;"",INDEX(kurz!$B$7:$AQ$58,$B46,AL$1),"")</f>
      </c>
      <c r="AM46">
        <f>IF(INDEX(kurz!$B$7:$AQ$58,$B46,AM$1)&lt;&gt;"",INDEX(kurz!$B$7:$AQ$58,$B46,AM$1),"")</f>
      </c>
      <c r="AN46">
        <f>IF(INDEX(kurz!$B$7:$AQ$58,$B46,AN$1)&lt;&gt;"",INDEX(kurz!$B$7:$AQ$58,$B46,AN$1),"")</f>
      </c>
      <c r="AO46">
        <f>IF(INDEX(kurz!$B$7:$AQ$58,$B46,AO$1)&lt;&gt;"",INDEX(kurz!$B$7:$AQ$58,$B46,AO$1),"")</f>
      </c>
      <c r="AP46">
        <f>IF(INDEX(kurz!$B$7:$AQ$58,$B46,AP$1)&lt;&gt;"",INDEX(kurz!$B$7:$AQ$58,$B46,AP$1),"")</f>
      </c>
      <c r="AQ46">
        <f>IF(INDEX(kurz!$B$7:$AQ$58,$B46,AQ$1)&lt;&gt;"",INDEX(kurz!$B$7:$AQ$58,$B46,AQ$1),"")</f>
      </c>
      <c r="AR46" t="str">
        <f>IF(INDEX(kurz!$B$7:$AQ$58,$B46,AR$1)&lt;&gt;"",INDEX(kurz!$B$7:$AQ$58,$B46,AR$1),"")</f>
        <v>10kV DC</v>
      </c>
      <c r="AS46" t="str">
        <f>IF(INDEX(kurz!$B$7:$AQ$58,$B46,AS$1)&lt;&gt;"",INDEX(kurz!$B$7:$AQ$58,$B46,AS$1),"")</f>
        <v>0.5 mA</v>
      </c>
      <c r="AT46">
        <f>IF(INDEX(kurz!$B$7:$AQ$58,$B46,AT$1)&lt;&gt;"",INDEX(kurz!$B$7:$AQ$58,$B46,AT$1),"")</f>
      </c>
      <c r="AU46">
        <f>IF(INDEX(kurz!$B$7:$AQ$58,$B46,AU$1)&lt;&gt;"",INDEX(kurz!$B$7:$AQ$58,$B46,AU$1),"")</f>
      </c>
      <c r="AV46">
        <f>IF(INDEX(kurz!$B$7:$AQ$58,$B46,AV$1)&lt;&gt;"",INDEX(kurz!$B$7:$AQ$58,$B46,AV$1),"")</f>
      </c>
    </row>
    <row r="47" spans="2:48" ht="15">
      <c r="B47" s="21">
        <f t="shared" si="3"/>
        <v>7</v>
      </c>
      <c r="C47" s="21">
        <f>INDEX(kurz!$A$7:$A$60,lang!B47)</f>
        <v>10</v>
      </c>
      <c r="D47" s="21">
        <f>IF(D46=0,C47,D46-1)</f>
        <v>9</v>
      </c>
      <c r="E47" s="21">
        <f t="shared" si="4"/>
        <v>40</v>
      </c>
      <c r="F47" s="2">
        <f t="shared" si="5"/>
        <v>40</v>
      </c>
      <c r="G47" t="str">
        <f>IF(INDEX(kurz!$B$7:$AQ$58,$B47,G$1)&lt;&gt;"",INDEX(kurz!$B$7:$AQ$58,$B47,G$1),"")</f>
        <v>10kV RG58</v>
      </c>
      <c r="H47">
        <f>IF(INDEX(kurz!$B$7:$AQ$58,$B47,H$1)&lt;&gt;"",INDEX(kurz!$B$7:$AQ$58,$B47,H$1),"")</f>
        <v>3</v>
      </c>
      <c r="I47" t="str">
        <f>IF(INDEX(kurz!$B$7:$AQ$58,$B47,I$1)&lt;&gt;"",INDEX(kurz!$B$7:$AQ$58,$B47,I$1),"")</f>
        <v>ILIMA-Detektor2</v>
      </c>
      <c r="J47">
        <f>IF(INDEX(kurz!$B$7:$AQ$58,$B47,J$1)&lt;&gt;"",INDEX(kurz!$B$7:$AQ$58,$B47,J$1),"")</f>
      </c>
      <c r="K47">
        <f>IF(INDEX(kurz!$B$7:$AQ$58,$B47,K$1)&lt;&gt;"",INDEX(kurz!$B$7:$AQ$58,$B47,K$1),"")</f>
      </c>
      <c r="L47">
        <f>IF(INDEX(kurz!$B$7:$AQ$58,$B47,L$1)&lt;&gt;"",INDEX(kurz!$B$7:$AQ$58,$B47,L$1),"")</f>
        <v>5</v>
      </c>
      <c r="M47">
        <f>IF(INDEX(kurz!$B$7:$AQ$58,$B47,M$1)&lt;&gt;"",INDEX(kurz!$B$7:$AQ$58,$B47,M$1),"")</f>
      </c>
      <c r="N47">
        <f>IF(INDEX(kurz!$B$7:$AQ$58,$B47,N$1)&lt;&gt;"",INDEX(kurz!$B$7:$AQ$58,$B47,N$1),"")</f>
        <v>50</v>
      </c>
      <c r="O47">
        <f>IF(INDEX(kurz!$B$7:$AQ$58,$B47,O$1)&lt;&gt;"",INDEX(kurz!$B$7:$AQ$58,$B47,O$1),"")</f>
        <v>60</v>
      </c>
      <c r="P47">
        <f>IF(INDEX(kurz!$B$7:$AQ$58,$B47,P$1)&lt;&gt;"",INDEX(kurz!$B$7:$AQ$58,$B47,P$1),"")</f>
      </c>
      <c r="Q47" t="str">
        <f>IF(INDEX(kurz!$B$7:$AQ$58,$B47,Q$1)&lt;&gt;"",INDEX(kurz!$B$7:$AQ$58,$B47,Q$1),"")</f>
        <v>0,15 kWh/m</v>
      </c>
      <c r="R47">
        <f>IF(INDEX(kurz!$B$7:$AQ$58,$B47,R$1)&lt;&gt;"",INDEX(kurz!$B$7:$AQ$58,$B47,R$1),"")</f>
      </c>
      <c r="S47">
        <f>IF(INDEX(kurz!$B$7:$AQ$58,$B47,S$1)&lt;&gt;"",INDEX(kurz!$B$7:$AQ$58,$B47,S$1),"")</f>
      </c>
      <c r="T47" t="str">
        <f>IF(INDEX(kurz!$B$7:$AQ$58,$B47,T$1)&lt;&gt;"",INDEX(kurz!$B$7:$AQ$58,$B47,T$1),"")</f>
        <v>ILIMA experiment</v>
      </c>
      <c r="U47">
        <f>IF(INDEX(kurz!$B$7:$AQ$58,$B47,U$1)&lt;&gt;"",INDEX(kurz!$B$7:$AQ$58,$B47,U$1),"")</f>
      </c>
      <c r="V47">
        <f>IF(INDEX(kurz!$B$7:$AQ$58,$B47,V$1)&lt;&gt;"",INDEX(kurz!$B$7:$AQ$58,$B47,V$1),"")</f>
      </c>
      <c r="W47">
        <f>IF(INDEX(kurz!$B$7:$AQ$58,$B47,W$1)&lt;&gt;"",INDEX(kurz!$B$7:$AQ$58,$B47,W$1),"")</f>
      </c>
      <c r="X47">
        <f>IF(INDEX(kurz!$B$7:$AQ$58,$B47,X$1)&lt;&gt;"",INDEX(kurz!$B$7:$AQ$58,$B47,X$1),"")</f>
      </c>
      <c r="Y47" t="str">
        <f>IF(INDEX(kurz!$B$7:$AQ$58,$B47,Y$1)&lt;&gt;"",INDEX(kurz!$B$7:$AQ$58,$B47,Y$1),"")</f>
        <v>Detektor in CR-Tasche</v>
      </c>
      <c r="Z47">
        <f>IF(INDEX(kurz!$B$7:$AQ$58,$B47,Z$1)&lt;&gt;"",INDEX(kurz!$B$7:$AQ$58,$B47,Z$1),"")</f>
      </c>
      <c r="AA47" t="str">
        <f>IF(INDEX(kurz!$B$7:$AQ$58,$B47,AA$1)&lt;&gt;"",INDEX(kurz!$B$7:$AQ$58,$B47,AA$1),"")</f>
        <v>H0209A.E10.051</v>
      </c>
      <c r="AB47">
        <f>IF(INDEX(kurz!$B$7:$AQ$58,$B47,AB$1)&lt;&gt;"",INDEX(kurz!$B$7:$AQ$58,$B47,AB$1),"")</f>
      </c>
      <c r="AC47">
        <f>IF(INDEX(kurz!$B$7:$AQ$58,$B47,AC$1)&lt;&gt;"",INDEX(kurz!$B$7:$AQ$58,$B47,AC$1),"")</f>
      </c>
      <c r="AD47">
        <f>IF(INDEX(kurz!$B$7:$AQ$58,$B47,AD$1)&lt;&gt;"",INDEX(kurz!$B$7:$AQ$58,$B47,AD$1),"")</f>
      </c>
      <c r="AE47">
        <f>IF(INDEX(kurz!$B$7:$AQ$58,$B47,AE$1)&lt;&gt;"",INDEX(kurz!$B$7:$AQ$58,$B47,AE$1),"")</f>
      </c>
      <c r="AF47">
        <f>IF(INDEX(kurz!$B$7:$AQ$58,$B47,AF$1)&lt;&gt;"",INDEX(kurz!$B$7:$AQ$58,$B47,AF$1),"")</f>
      </c>
      <c r="AG47">
        <f>IF(INDEX(kurz!$B$7:$AQ$58,$B47,AG$1)&lt;&gt;"",INDEX(kurz!$B$7:$AQ$58,$B47,AG$1),"")</f>
      </c>
      <c r="AH47" t="str">
        <f>IF(INDEX(kurz!$B$7:$AQ$58,$B47,AH$1)&lt;&gt;"",INDEX(kurz!$B$7:$AQ$58,$B47,AH$1),"")</f>
        <v>Im Tunnel gegenüber H0209A.E10.036</v>
      </c>
      <c r="AI47" t="str">
        <f>IF(INDEX(kurz!$B$7:$AQ$58,$B47,AI$1)&lt;&gt;"",INDEX(kurz!$B$7:$AQ$58,$B47,AI$1),"")</f>
        <v>Rack</v>
      </c>
      <c r="AJ47">
        <f>IF(INDEX(kurz!$B$7:$AQ$58,$B47,AJ$1)&lt;&gt;"",INDEX(kurz!$B$7:$AQ$58,$B47,AJ$1),"")</f>
      </c>
      <c r="AK47" t="str">
        <f>IF(INDEX(kurz!$B$7:$AQ$58,$B47,AK$1)&lt;&gt;"",INDEX(kurz!$B$7:$AQ$58,$B47,AK$1),"")</f>
        <v>H0209A.E10.041</v>
      </c>
      <c r="AL47">
        <f>IF(INDEX(kurz!$B$7:$AQ$58,$B47,AL$1)&lt;&gt;"",INDEX(kurz!$B$7:$AQ$58,$B47,AL$1),"")</f>
      </c>
      <c r="AM47">
        <f>IF(INDEX(kurz!$B$7:$AQ$58,$B47,AM$1)&lt;&gt;"",INDEX(kurz!$B$7:$AQ$58,$B47,AM$1),"")</f>
      </c>
      <c r="AN47">
        <f>IF(INDEX(kurz!$B$7:$AQ$58,$B47,AN$1)&lt;&gt;"",INDEX(kurz!$B$7:$AQ$58,$B47,AN$1),"")</f>
      </c>
      <c r="AO47">
        <f>IF(INDEX(kurz!$B$7:$AQ$58,$B47,AO$1)&lt;&gt;"",INDEX(kurz!$B$7:$AQ$58,$B47,AO$1),"")</f>
      </c>
      <c r="AP47">
        <f>IF(INDEX(kurz!$B$7:$AQ$58,$B47,AP$1)&lt;&gt;"",INDEX(kurz!$B$7:$AQ$58,$B47,AP$1),"")</f>
      </c>
      <c r="AQ47">
        <f>IF(INDEX(kurz!$B$7:$AQ$58,$B47,AQ$1)&lt;&gt;"",INDEX(kurz!$B$7:$AQ$58,$B47,AQ$1),"")</f>
      </c>
      <c r="AR47" t="str">
        <f>IF(INDEX(kurz!$B$7:$AQ$58,$B47,AR$1)&lt;&gt;"",INDEX(kurz!$B$7:$AQ$58,$B47,AR$1),"")</f>
        <v>10kV DC</v>
      </c>
      <c r="AS47" t="str">
        <f>IF(INDEX(kurz!$B$7:$AQ$58,$B47,AS$1)&lt;&gt;"",INDEX(kurz!$B$7:$AQ$58,$B47,AS$1),"")</f>
        <v>0.5 mA</v>
      </c>
      <c r="AT47">
        <f>IF(INDEX(kurz!$B$7:$AQ$58,$B47,AT$1)&lt;&gt;"",INDEX(kurz!$B$7:$AQ$58,$B47,AT$1),"")</f>
      </c>
      <c r="AU47">
        <f>IF(INDEX(kurz!$B$7:$AQ$58,$B47,AU$1)&lt;&gt;"",INDEX(kurz!$B$7:$AQ$58,$B47,AU$1),"")</f>
      </c>
      <c r="AV47">
        <f>IF(INDEX(kurz!$B$7:$AQ$58,$B47,AV$1)&lt;&gt;"",INDEX(kurz!$B$7:$AQ$58,$B47,AV$1),"")</f>
      </c>
    </row>
    <row r="48" spans="2:48" ht="15">
      <c r="B48" s="21">
        <f t="shared" si="3"/>
        <v>7</v>
      </c>
      <c r="C48" s="21">
        <f>INDEX(kurz!$A$7:$A$60,lang!B48)</f>
        <v>10</v>
      </c>
      <c r="D48" s="21">
        <f>IF(D47=0,C48,D47-1)</f>
        <v>8</v>
      </c>
      <c r="E48" s="21">
        <f t="shared" si="4"/>
        <v>41</v>
      </c>
      <c r="F48" s="2">
        <f t="shared" si="5"/>
        <v>41</v>
      </c>
      <c r="G48" t="str">
        <f>IF(INDEX(kurz!$B$7:$AQ$58,$B48,G$1)&lt;&gt;"",INDEX(kurz!$B$7:$AQ$58,$B48,G$1),"")</f>
        <v>10kV RG58</v>
      </c>
      <c r="H48">
        <f>IF(INDEX(kurz!$B$7:$AQ$58,$B48,H$1)&lt;&gt;"",INDEX(kurz!$B$7:$AQ$58,$B48,H$1),"")</f>
        <v>3</v>
      </c>
      <c r="I48" t="str">
        <f>IF(INDEX(kurz!$B$7:$AQ$58,$B48,I$1)&lt;&gt;"",INDEX(kurz!$B$7:$AQ$58,$B48,I$1),"")</f>
        <v>ILIMA-Detektor2</v>
      </c>
      <c r="J48">
        <f>IF(INDEX(kurz!$B$7:$AQ$58,$B48,J$1)&lt;&gt;"",INDEX(kurz!$B$7:$AQ$58,$B48,J$1),"")</f>
      </c>
      <c r="K48">
        <f>IF(INDEX(kurz!$B$7:$AQ$58,$B48,K$1)&lt;&gt;"",INDEX(kurz!$B$7:$AQ$58,$B48,K$1),"")</f>
      </c>
      <c r="L48">
        <f>IF(INDEX(kurz!$B$7:$AQ$58,$B48,L$1)&lt;&gt;"",INDEX(kurz!$B$7:$AQ$58,$B48,L$1),"")</f>
        <v>5</v>
      </c>
      <c r="M48">
        <f>IF(INDEX(kurz!$B$7:$AQ$58,$B48,M$1)&lt;&gt;"",INDEX(kurz!$B$7:$AQ$58,$B48,M$1),"")</f>
      </c>
      <c r="N48">
        <f>IF(INDEX(kurz!$B$7:$AQ$58,$B48,N$1)&lt;&gt;"",INDEX(kurz!$B$7:$AQ$58,$B48,N$1),"")</f>
        <v>50</v>
      </c>
      <c r="O48">
        <f>IF(INDEX(kurz!$B$7:$AQ$58,$B48,O$1)&lt;&gt;"",INDEX(kurz!$B$7:$AQ$58,$B48,O$1),"")</f>
        <v>60</v>
      </c>
      <c r="P48">
        <f>IF(INDEX(kurz!$B$7:$AQ$58,$B48,P$1)&lt;&gt;"",INDEX(kurz!$B$7:$AQ$58,$B48,P$1),"")</f>
      </c>
      <c r="Q48" t="str">
        <f>IF(INDEX(kurz!$B$7:$AQ$58,$B48,Q$1)&lt;&gt;"",INDEX(kurz!$B$7:$AQ$58,$B48,Q$1),"")</f>
        <v>0,15 kWh/m</v>
      </c>
      <c r="R48">
        <f>IF(INDEX(kurz!$B$7:$AQ$58,$B48,R$1)&lt;&gt;"",INDEX(kurz!$B$7:$AQ$58,$B48,R$1),"")</f>
      </c>
      <c r="S48">
        <f>IF(INDEX(kurz!$B$7:$AQ$58,$B48,S$1)&lt;&gt;"",INDEX(kurz!$B$7:$AQ$58,$B48,S$1),"")</f>
      </c>
      <c r="T48" t="str">
        <f>IF(INDEX(kurz!$B$7:$AQ$58,$B48,T$1)&lt;&gt;"",INDEX(kurz!$B$7:$AQ$58,$B48,T$1),"")</f>
        <v>ILIMA experiment</v>
      </c>
      <c r="U48">
        <f>IF(INDEX(kurz!$B$7:$AQ$58,$B48,U$1)&lt;&gt;"",INDEX(kurz!$B$7:$AQ$58,$B48,U$1),"")</f>
      </c>
      <c r="V48">
        <f>IF(INDEX(kurz!$B$7:$AQ$58,$B48,V$1)&lt;&gt;"",INDEX(kurz!$B$7:$AQ$58,$B48,V$1),"")</f>
      </c>
      <c r="W48">
        <f>IF(INDEX(kurz!$B$7:$AQ$58,$B48,W$1)&lt;&gt;"",INDEX(kurz!$B$7:$AQ$58,$B48,W$1),"")</f>
      </c>
      <c r="X48">
        <f>IF(INDEX(kurz!$B$7:$AQ$58,$B48,X$1)&lt;&gt;"",INDEX(kurz!$B$7:$AQ$58,$B48,X$1),"")</f>
      </c>
      <c r="Y48" t="str">
        <f>IF(INDEX(kurz!$B$7:$AQ$58,$B48,Y$1)&lt;&gt;"",INDEX(kurz!$B$7:$AQ$58,$B48,Y$1),"")</f>
        <v>Detektor in CR-Tasche</v>
      </c>
      <c r="Z48">
        <f>IF(INDEX(kurz!$B$7:$AQ$58,$B48,Z$1)&lt;&gt;"",INDEX(kurz!$B$7:$AQ$58,$B48,Z$1),"")</f>
      </c>
      <c r="AA48" t="str">
        <f>IF(INDEX(kurz!$B$7:$AQ$58,$B48,AA$1)&lt;&gt;"",INDEX(kurz!$B$7:$AQ$58,$B48,AA$1),"")</f>
        <v>H0209A.E10.051</v>
      </c>
      <c r="AB48">
        <f>IF(INDEX(kurz!$B$7:$AQ$58,$B48,AB$1)&lt;&gt;"",INDEX(kurz!$B$7:$AQ$58,$B48,AB$1),"")</f>
      </c>
      <c r="AC48">
        <f>IF(INDEX(kurz!$B$7:$AQ$58,$B48,AC$1)&lt;&gt;"",INDEX(kurz!$B$7:$AQ$58,$B48,AC$1),"")</f>
      </c>
      <c r="AD48">
        <f>IF(INDEX(kurz!$B$7:$AQ$58,$B48,AD$1)&lt;&gt;"",INDEX(kurz!$B$7:$AQ$58,$B48,AD$1),"")</f>
      </c>
      <c r="AE48">
        <f>IF(INDEX(kurz!$B$7:$AQ$58,$B48,AE$1)&lt;&gt;"",INDEX(kurz!$B$7:$AQ$58,$B48,AE$1),"")</f>
      </c>
      <c r="AF48">
        <f>IF(INDEX(kurz!$B$7:$AQ$58,$B48,AF$1)&lt;&gt;"",INDEX(kurz!$B$7:$AQ$58,$B48,AF$1),"")</f>
      </c>
      <c r="AG48">
        <f>IF(INDEX(kurz!$B$7:$AQ$58,$B48,AG$1)&lt;&gt;"",INDEX(kurz!$B$7:$AQ$58,$B48,AG$1),"")</f>
      </c>
      <c r="AH48" t="str">
        <f>IF(INDEX(kurz!$B$7:$AQ$58,$B48,AH$1)&lt;&gt;"",INDEX(kurz!$B$7:$AQ$58,$B48,AH$1),"")</f>
        <v>Im Tunnel gegenüber H0209A.E10.036</v>
      </c>
      <c r="AI48" t="str">
        <f>IF(INDEX(kurz!$B$7:$AQ$58,$B48,AI$1)&lt;&gt;"",INDEX(kurz!$B$7:$AQ$58,$B48,AI$1),"")</f>
        <v>Rack</v>
      </c>
      <c r="AJ48">
        <f>IF(INDEX(kurz!$B$7:$AQ$58,$B48,AJ$1)&lt;&gt;"",INDEX(kurz!$B$7:$AQ$58,$B48,AJ$1),"")</f>
      </c>
      <c r="AK48" t="str">
        <f>IF(INDEX(kurz!$B$7:$AQ$58,$B48,AK$1)&lt;&gt;"",INDEX(kurz!$B$7:$AQ$58,$B48,AK$1),"")</f>
        <v>H0209A.E10.041</v>
      </c>
      <c r="AL48">
        <f>IF(INDEX(kurz!$B$7:$AQ$58,$B48,AL$1)&lt;&gt;"",INDEX(kurz!$B$7:$AQ$58,$B48,AL$1),"")</f>
      </c>
      <c r="AM48">
        <f>IF(INDEX(kurz!$B$7:$AQ$58,$B48,AM$1)&lt;&gt;"",INDEX(kurz!$B$7:$AQ$58,$B48,AM$1),"")</f>
      </c>
      <c r="AN48">
        <f>IF(INDEX(kurz!$B$7:$AQ$58,$B48,AN$1)&lt;&gt;"",INDEX(kurz!$B$7:$AQ$58,$B48,AN$1),"")</f>
      </c>
      <c r="AO48">
        <f>IF(INDEX(kurz!$B$7:$AQ$58,$B48,AO$1)&lt;&gt;"",INDEX(kurz!$B$7:$AQ$58,$B48,AO$1),"")</f>
      </c>
      <c r="AP48">
        <f>IF(INDEX(kurz!$B$7:$AQ$58,$B48,AP$1)&lt;&gt;"",INDEX(kurz!$B$7:$AQ$58,$B48,AP$1),"")</f>
      </c>
      <c r="AQ48">
        <f>IF(INDEX(kurz!$B$7:$AQ$58,$B48,AQ$1)&lt;&gt;"",INDEX(kurz!$B$7:$AQ$58,$B48,AQ$1),"")</f>
      </c>
      <c r="AR48" t="str">
        <f>IF(INDEX(kurz!$B$7:$AQ$58,$B48,AR$1)&lt;&gt;"",INDEX(kurz!$B$7:$AQ$58,$B48,AR$1),"")</f>
        <v>10kV DC</v>
      </c>
      <c r="AS48" t="str">
        <f>IF(INDEX(kurz!$B$7:$AQ$58,$B48,AS$1)&lt;&gt;"",INDEX(kurz!$B$7:$AQ$58,$B48,AS$1),"")</f>
        <v>0.5 mA</v>
      </c>
      <c r="AT48">
        <f>IF(INDEX(kurz!$B$7:$AQ$58,$B48,AT$1)&lt;&gt;"",INDEX(kurz!$B$7:$AQ$58,$B48,AT$1),"")</f>
      </c>
      <c r="AU48">
        <f>IF(INDEX(kurz!$B$7:$AQ$58,$B48,AU$1)&lt;&gt;"",INDEX(kurz!$B$7:$AQ$58,$B48,AU$1),"")</f>
      </c>
      <c r="AV48">
        <f>IF(INDEX(kurz!$B$7:$AQ$58,$B48,AV$1)&lt;&gt;"",INDEX(kurz!$B$7:$AQ$58,$B48,AV$1),"")</f>
      </c>
    </row>
    <row r="49" spans="2:48" ht="15">
      <c r="B49" s="21">
        <f t="shared" si="3"/>
        <v>7</v>
      </c>
      <c r="C49" s="21">
        <f>INDEX(kurz!$A$7:$A$60,lang!B49)</f>
        <v>10</v>
      </c>
      <c r="D49" s="21">
        <f aca="true" t="shared" si="7" ref="D49:D112">IF(D48=0,C49,D48-1)</f>
        <v>7</v>
      </c>
      <c r="E49" s="21">
        <f t="shared" si="4"/>
        <v>42</v>
      </c>
      <c r="F49" s="2">
        <f t="shared" si="5"/>
        <v>42</v>
      </c>
      <c r="G49" t="str">
        <f>IF(INDEX(kurz!$B$7:$AQ$58,$B49,G$1)&lt;&gt;"",INDEX(kurz!$B$7:$AQ$58,$B49,G$1),"")</f>
        <v>10kV RG58</v>
      </c>
      <c r="H49">
        <f>IF(INDEX(kurz!$B$7:$AQ$58,$B49,H$1)&lt;&gt;"",INDEX(kurz!$B$7:$AQ$58,$B49,H$1),"")</f>
        <v>3</v>
      </c>
      <c r="I49" t="str">
        <f>IF(INDEX(kurz!$B$7:$AQ$58,$B49,I$1)&lt;&gt;"",INDEX(kurz!$B$7:$AQ$58,$B49,I$1),"")</f>
        <v>ILIMA-Detektor2</v>
      </c>
      <c r="J49">
        <f>IF(INDEX(kurz!$B$7:$AQ$58,$B49,J$1)&lt;&gt;"",INDEX(kurz!$B$7:$AQ$58,$B49,J$1),"")</f>
      </c>
      <c r="K49">
        <f>IF(INDEX(kurz!$B$7:$AQ$58,$B49,K$1)&lt;&gt;"",INDEX(kurz!$B$7:$AQ$58,$B49,K$1),"")</f>
      </c>
      <c r="L49">
        <f>IF(INDEX(kurz!$B$7:$AQ$58,$B49,L$1)&lt;&gt;"",INDEX(kurz!$B$7:$AQ$58,$B49,L$1),"")</f>
        <v>5</v>
      </c>
      <c r="M49">
        <f>IF(INDEX(kurz!$B$7:$AQ$58,$B49,M$1)&lt;&gt;"",INDEX(kurz!$B$7:$AQ$58,$B49,M$1),"")</f>
      </c>
      <c r="N49">
        <f>IF(INDEX(kurz!$B$7:$AQ$58,$B49,N$1)&lt;&gt;"",INDEX(kurz!$B$7:$AQ$58,$B49,N$1),"")</f>
        <v>50</v>
      </c>
      <c r="O49">
        <f>IF(INDEX(kurz!$B$7:$AQ$58,$B49,O$1)&lt;&gt;"",INDEX(kurz!$B$7:$AQ$58,$B49,O$1),"")</f>
        <v>60</v>
      </c>
      <c r="P49">
        <f>IF(INDEX(kurz!$B$7:$AQ$58,$B49,P$1)&lt;&gt;"",INDEX(kurz!$B$7:$AQ$58,$B49,P$1),"")</f>
      </c>
      <c r="Q49" t="str">
        <f>IF(INDEX(kurz!$B$7:$AQ$58,$B49,Q$1)&lt;&gt;"",INDEX(kurz!$B$7:$AQ$58,$B49,Q$1),"")</f>
        <v>0,15 kWh/m</v>
      </c>
      <c r="R49">
        <f>IF(INDEX(kurz!$B$7:$AQ$58,$B49,R$1)&lt;&gt;"",INDEX(kurz!$B$7:$AQ$58,$B49,R$1),"")</f>
      </c>
      <c r="S49">
        <f>IF(INDEX(kurz!$B$7:$AQ$58,$B49,S$1)&lt;&gt;"",INDEX(kurz!$B$7:$AQ$58,$B49,S$1),"")</f>
      </c>
      <c r="T49" t="str">
        <f>IF(INDEX(kurz!$B$7:$AQ$58,$B49,T$1)&lt;&gt;"",INDEX(kurz!$B$7:$AQ$58,$B49,T$1),"")</f>
        <v>ILIMA experiment</v>
      </c>
      <c r="U49">
        <f>IF(INDEX(kurz!$B$7:$AQ$58,$B49,U$1)&lt;&gt;"",INDEX(kurz!$B$7:$AQ$58,$B49,U$1),"")</f>
      </c>
      <c r="V49">
        <f>IF(INDEX(kurz!$B$7:$AQ$58,$B49,V$1)&lt;&gt;"",INDEX(kurz!$B$7:$AQ$58,$B49,V$1),"")</f>
      </c>
      <c r="W49">
        <f>IF(INDEX(kurz!$B$7:$AQ$58,$B49,W$1)&lt;&gt;"",INDEX(kurz!$B$7:$AQ$58,$B49,W$1),"")</f>
      </c>
      <c r="X49">
        <f>IF(INDEX(kurz!$B$7:$AQ$58,$B49,X$1)&lt;&gt;"",INDEX(kurz!$B$7:$AQ$58,$B49,X$1),"")</f>
      </c>
      <c r="Y49" t="str">
        <f>IF(INDEX(kurz!$B$7:$AQ$58,$B49,Y$1)&lt;&gt;"",INDEX(kurz!$B$7:$AQ$58,$B49,Y$1),"")</f>
        <v>Detektor in CR-Tasche</v>
      </c>
      <c r="Z49">
        <f>IF(INDEX(kurz!$B$7:$AQ$58,$B49,Z$1)&lt;&gt;"",INDEX(kurz!$B$7:$AQ$58,$B49,Z$1),"")</f>
      </c>
      <c r="AA49" t="str">
        <f>IF(INDEX(kurz!$B$7:$AQ$58,$B49,AA$1)&lt;&gt;"",INDEX(kurz!$B$7:$AQ$58,$B49,AA$1),"")</f>
        <v>H0209A.E10.051</v>
      </c>
      <c r="AB49">
        <f>IF(INDEX(kurz!$B$7:$AQ$58,$B49,AB$1)&lt;&gt;"",INDEX(kurz!$B$7:$AQ$58,$B49,AB$1),"")</f>
      </c>
      <c r="AC49">
        <f>IF(INDEX(kurz!$B$7:$AQ$58,$B49,AC$1)&lt;&gt;"",INDEX(kurz!$B$7:$AQ$58,$B49,AC$1),"")</f>
      </c>
      <c r="AD49">
        <f>IF(INDEX(kurz!$B$7:$AQ$58,$B49,AD$1)&lt;&gt;"",INDEX(kurz!$B$7:$AQ$58,$B49,AD$1),"")</f>
      </c>
      <c r="AE49">
        <f>IF(INDEX(kurz!$B$7:$AQ$58,$B49,AE$1)&lt;&gt;"",INDEX(kurz!$B$7:$AQ$58,$B49,AE$1),"")</f>
      </c>
      <c r="AF49">
        <f>IF(INDEX(kurz!$B$7:$AQ$58,$B49,AF$1)&lt;&gt;"",INDEX(kurz!$B$7:$AQ$58,$B49,AF$1),"")</f>
      </c>
      <c r="AG49">
        <f>IF(INDEX(kurz!$B$7:$AQ$58,$B49,AG$1)&lt;&gt;"",INDEX(kurz!$B$7:$AQ$58,$B49,AG$1),"")</f>
      </c>
      <c r="AH49" t="str">
        <f>IF(INDEX(kurz!$B$7:$AQ$58,$B49,AH$1)&lt;&gt;"",INDEX(kurz!$B$7:$AQ$58,$B49,AH$1),"")</f>
        <v>Im Tunnel gegenüber H0209A.E10.036</v>
      </c>
      <c r="AI49" t="str">
        <f>IF(INDEX(kurz!$B$7:$AQ$58,$B49,AI$1)&lt;&gt;"",INDEX(kurz!$B$7:$AQ$58,$B49,AI$1),"")</f>
        <v>Rack</v>
      </c>
      <c r="AJ49">
        <f>IF(INDEX(kurz!$B$7:$AQ$58,$B49,AJ$1)&lt;&gt;"",INDEX(kurz!$B$7:$AQ$58,$B49,AJ$1),"")</f>
      </c>
      <c r="AK49" t="str">
        <f>IF(INDEX(kurz!$B$7:$AQ$58,$B49,AK$1)&lt;&gt;"",INDEX(kurz!$B$7:$AQ$58,$B49,AK$1),"")</f>
        <v>H0209A.E10.041</v>
      </c>
      <c r="AL49">
        <f>IF(INDEX(kurz!$B$7:$AQ$58,$B49,AL$1)&lt;&gt;"",INDEX(kurz!$B$7:$AQ$58,$B49,AL$1),"")</f>
      </c>
      <c r="AM49">
        <f>IF(INDEX(kurz!$B$7:$AQ$58,$B49,AM$1)&lt;&gt;"",INDEX(kurz!$B$7:$AQ$58,$B49,AM$1),"")</f>
      </c>
      <c r="AN49">
        <f>IF(INDEX(kurz!$B$7:$AQ$58,$B49,AN$1)&lt;&gt;"",INDEX(kurz!$B$7:$AQ$58,$B49,AN$1),"")</f>
      </c>
      <c r="AO49">
        <f>IF(INDEX(kurz!$B$7:$AQ$58,$B49,AO$1)&lt;&gt;"",INDEX(kurz!$B$7:$AQ$58,$B49,AO$1),"")</f>
      </c>
      <c r="AP49">
        <f>IF(INDEX(kurz!$B$7:$AQ$58,$B49,AP$1)&lt;&gt;"",INDEX(kurz!$B$7:$AQ$58,$B49,AP$1),"")</f>
      </c>
      <c r="AQ49">
        <f>IF(INDEX(kurz!$B$7:$AQ$58,$B49,AQ$1)&lt;&gt;"",INDEX(kurz!$B$7:$AQ$58,$B49,AQ$1),"")</f>
      </c>
      <c r="AR49" t="str">
        <f>IF(INDEX(kurz!$B$7:$AQ$58,$B49,AR$1)&lt;&gt;"",INDEX(kurz!$B$7:$AQ$58,$B49,AR$1),"")</f>
        <v>10kV DC</v>
      </c>
      <c r="AS49" t="str">
        <f>IF(INDEX(kurz!$B$7:$AQ$58,$B49,AS$1)&lt;&gt;"",INDEX(kurz!$B$7:$AQ$58,$B49,AS$1),"")</f>
        <v>0.5 mA</v>
      </c>
      <c r="AT49">
        <f>IF(INDEX(kurz!$B$7:$AQ$58,$B49,AT$1)&lt;&gt;"",INDEX(kurz!$B$7:$AQ$58,$B49,AT$1),"")</f>
      </c>
      <c r="AU49">
        <f>IF(INDEX(kurz!$B$7:$AQ$58,$B49,AU$1)&lt;&gt;"",INDEX(kurz!$B$7:$AQ$58,$B49,AU$1),"")</f>
      </c>
      <c r="AV49">
        <f>IF(INDEX(kurz!$B$7:$AQ$58,$B49,AV$1)&lt;&gt;"",INDEX(kurz!$B$7:$AQ$58,$B49,AV$1),"")</f>
      </c>
    </row>
    <row r="50" spans="2:48" ht="15">
      <c r="B50" s="21">
        <f t="shared" si="3"/>
        <v>7</v>
      </c>
      <c r="C50" s="21">
        <f>INDEX(kurz!$A$7:$A$60,lang!B50)</f>
        <v>10</v>
      </c>
      <c r="D50" s="21">
        <f t="shared" si="7"/>
        <v>6</v>
      </c>
      <c r="E50" s="21">
        <f t="shared" si="4"/>
        <v>43</v>
      </c>
      <c r="F50" s="2">
        <f t="shared" si="5"/>
        <v>43</v>
      </c>
      <c r="G50" t="str">
        <f>IF(INDEX(kurz!$B$7:$AQ$58,$B50,G$1)&lt;&gt;"",INDEX(kurz!$B$7:$AQ$58,$B50,G$1),"")</f>
        <v>10kV RG58</v>
      </c>
      <c r="H50">
        <f>IF(INDEX(kurz!$B$7:$AQ$58,$B50,H$1)&lt;&gt;"",INDEX(kurz!$B$7:$AQ$58,$B50,H$1),"")</f>
        <v>3</v>
      </c>
      <c r="I50" t="str">
        <f>IF(INDEX(kurz!$B$7:$AQ$58,$B50,I$1)&lt;&gt;"",INDEX(kurz!$B$7:$AQ$58,$B50,I$1),"")</f>
        <v>ILIMA-Detektor2</v>
      </c>
      <c r="J50">
        <f>IF(INDEX(kurz!$B$7:$AQ$58,$B50,J$1)&lt;&gt;"",INDEX(kurz!$B$7:$AQ$58,$B50,J$1),"")</f>
      </c>
      <c r="K50">
        <f>IF(INDEX(kurz!$B$7:$AQ$58,$B50,K$1)&lt;&gt;"",INDEX(kurz!$B$7:$AQ$58,$B50,K$1),"")</f>
      </c>
      <c r="L50">
        <f>IF(INDEX(kurz!$B$7:$AQ$58,$B50,L$1)&lt;&gt;"",INDEX(kurz!$B$7:$AQ$58,$B50,L$1),"")</f>
        <v>5</v>
      </c>
      <c r="M50">
        <f>IF(INDEX(kurz!$B$7:$AQ$58,$B50,M$1)&lt;&gt;"",INDEX(kurz!$B$7:$AQ$58,$B50,M$1),"")</f>
      </c>
      <c r="N50">
        <f>IF(INDEX(kurz!$B$7:$AQ$58,$B50,N$1)&lt;&gt;"",INDEX(kurz!$B$7:$AQ$58,$B50,N$1),"")</f>
        <v>50</v>
      </c>
      <c r="O50">
        <f>IF(INDEX(kurz!$B$7:$AQ$58,$B50,O$1)&lt;&gt;"",INDEX(kurz!$B$7:$AQ$58,$B50,O$1),"")</f>
        <v>60</v>
      </c>
      <c r="P50">
        <f>IF(INDEX(kurz!$B$7:$AQ$58,$B50,P$1)&lt;&gt;"",INDEX(kurz!$B$7:$AQ$58,$B50,P$1),"")</f>
      </c>
      <c r="Q50" t="str">
        <f>IF(INDEX(kurz!$B$7:$AQ$58,$B50,Q$1)&lt;&gt;"",INDEX(kurz!$B$7:$AQ$58,$B50,Q$1),"")</f>
        <v>0,15 kWh/m</v>
      </c>
      <c r="R50">
        <f>IF(INDEX(kurz!$B$7:$AQ$58,$B50,R$1)&lt;&gt;"",INDEX(kurz!$B$7:$AQ$58,$B50,R$1),"")</f>
      </c>
      <c r="S50">
        <f>IF(INDEX(kurz!$B$7:$AQ$58,$B50,S$1)&lt;&gt;"",INDEX(kurz!$B$7:$AQ$58,$B50,S$1),"")</f>
      </c>
      <c r="T50" t="str">
        <f>IF(INDEX(kurz!$B$7:$AQ$58,$B50,T$1)&lt;&gt;"",INDEX(kurz!$B$7:$AQ$58,$B50,T$1),"")</f>
        <v>ILIMA experiment</v>
      </c>
      <c r="U50">
        <f>IF(INDEX(kurz!$B$7:$AQ$58,$B50,U$1)&lt;&gt;"",INDEX(kurz!$B$7:$AQ$58,$B50,U$1),"")</f>
      </c>
      <c r="V50">
        <f>IF(INDEX(kurz!$B$7:$AQ$58,$B50,V$1)&lt;&gt;"",INDEX(kurz!$B$7:$AQ$58,$B50,V$1),"")</f>
      </c>
      <c r="W50">
        <f>IF(INDEX(kurz!$B$7:$AQ$58,$B50,W$1)&lt;&gt;"",INDEX(kurz!$B$7:$AQ$58,$B50,W$1),"")</f>
      </c>
      <c r="X50">
        <f>IF(INDEX(kurz!$B$7:$AQ$58,$B50,X$1)&lt;&gt;"",INDEX(kurz!$B$7:$AQ$58,$B50,X$1),"")</f>
      </c>
      <c r="Y50" t="str">
        <f>IF(INDEX(kurz!$B$7:$AQ$58,$B50,Y$1)&lt;&gt;"",INDEX(kurz!$B$7:$AQ$58,$B50,Y$1),"")</f>
        <v>Detektor in CR-Tasche</v>
      </c>
      <c r="Z50">
        <f>IF(INDEX(kurz!$B$7:$AQ$58,$B50,Z$1)&lt;&gt;"",INDEX(kurz!$B$7:$AQ$58,$B50,Z$1),"")</f>
      </c>
      <c r="AA50" t="str">
        <f>IF(INDEX(kurz!$B$7:$AQ$58,$B50,AA$1)&lt;&gt;"",INDEX(kurz!$B$7:$AQ$58,$B50,AA$1),"")</f>
        <v>H0209A.E10.051</v>
      </c>
      <c r="AB50">
        <f>IF(INDEX(kurz!$B$7:$AQ$58,$B50,AB$1)&lt;&gt;"",INDEX(kurz!$B$7:$AQ$58,$B50,AB$1),"")</f>
      </c>
      <c r="AC50">
        <f>IF(INDEX(kurz!$B$7:$AQ$58,$B50,AC$1)&lt;&gt;"",INDEX(kurz!$B$7:$AQ$58,$B50,AC$1),"")</f>
      </c>
      <c r="AD50">
        <f>IF(INDEX(kurz!$B$7:$AQ$58,$B50,AD$1)&lt;&gt;"",INDEX(kurz!$B$7:$AQ$58,$B50,AD$1),"")</f>
      </c>
      <c r="AE50">
        <f>IF(INDEX(kurz!$B$7:$AQ$58,$B50,AE$1)&lt;&gt;"",INDEX(kurz!$B$7:$AQ$58,$B50,AE$1),"")</f>
      </c>
      <c r="AF50">
        <f>IF(INDEX(kurz!$B$7:$AQ$58,$B50,AF$1)&lt;&gt;"",INDEX(kurz!$B$7:$AQ$58,$B50,AF$1),"")</f>
      </c>
      <c r="AG50">
        <f>IF(INDEX(kurz!$B$7:$AQ$58,$B50,AG$1)&lt;&gt;"",INDEX(kurz!$B$7:$AQ$58,$B50,AG$1),"")</f>
      </c>
      <c r="AH50" t="str">
        <f>IF(INDEX(kurz!$B$7:$AQ$58,$B50,AH$1)&lt;&gt;"",INDEX(kurz!$B$7:$AQ$58,$B50,AH$1),"")</f>
        <v>Im Tunnel gegenüber H0209A.E10.036</v>
      </c>
      <c r="AI50" t="str">
        <f>IF(INDEX(kurz!$B$7:$AQ$58,$B50,AI$1)&lt;&gt;"",INDEX(kurz!$B$7:$AQ$58,$B50,AI$1),"")</f>
        <v>Rack</v>
      </c>
      <c r="AJ50">
        <f>IF(INDEX(kurz!$B$7:$AQ$58,$B50,AJ$1)&lt;&gt;"",INDEX(kurz!$B$7:$AQ$58,$B50,AJ$1),"")</f>
      </c>
      <c r="AK50" t="str">
        <f>IF(INDEX(kurz!$B$7:$AQ$58,$B50,AK$1)&lt;&gt;"",INDEX(kurz!$B$7:$AQ$58,$B50,AK$1),"")</f>
        <v>H0209A.E10.041</v>
      </c>
      <c r="AL50">
        <f>IF(INDEX(kurz!$B$7:$AQ$58,$B50,AL$1)&lt;&gt;"",INDEX(kurz!$B$7:$AQ$58,$B50,AL$1),"")</f>
      </c>
      <c r="AM50">
        <f>IF(INDEX(kurz!$B$7:$AQ$58,$B50,AM$1)&lt;&gt;"",INDEX(kurz!$B$7:$AQ$58,$B50,AM$1),"")</f>
      </c>
      <c r="AN50">
        <f>IF(INDEX(kurz!$B$7:$AQ$58,$B50,AN$1)&lt;&gt;"",INDEX(kurz!$B$7:$AQ$58,$B50,AN$1),"")</f>
      </c>
      <c r="AO50">
        <f>IF(INDEX(kurz!$B$7:$AQ$58,$B50,AO$1)&lt;&gt;"",INDEX(kurz!$B$7:$AQ$58,$B50,AO$1),"")</f>
      </c>
      <c r="AP50">
        <f>IF(INDEX(kurz!$B$7:$AQ$58,$B50,AP$1)&lt;&gt;"",INDEX(kurz!$B$7:$AQ$58,$B50,AP$1),"")</f>
      </c>
      <c r="AQ50">
        <f>IF(INDEX(kurz!$B$7:$AQ$58,$B50,AQ$1)&lt;&gt;"",INDEX(kurz!$B$7:$AQ$58,$B50,AQ$1),"")</f>
      </c>
      <c r="AR50" t="str">
        <f>IF(INDEX(kurz!$B$7:$AQ$58,$B50,AR$1)&lt;&gt;"",INDEX(kurz!$B$7:$AQ$58,$B50,AR$1),"")</f>
        <v>10kV DC</v>
      </c>
      <c r="AS50" t="str">
        <f>IF(INDEX(kurz!$B$7:$AQ$58,$B50,AS$1)&lt;&gt;"",INDEX(kurz!$B$7:$AQ$58,$B50,AS$1),"")</f>
        <v>0.5 mA</v>
      </c>
      <c r="AT50">
        <f>IF(INDEX(kurz!$B$7:$AQ$58,$B50,AT$1)&lt;&gt;"",INDEX(kurz!$B$7:$AQ$58,$B50,AT$1),"")</f>
      </c>
      <c r="AU50">
        <f>IF(INDEX(kurz!$B$7:$AQ$58,$B50,AU$1)&lt;&gt;"",INDEX(kurz!$B$7:$AQ$58,$B50,AU$1),"")</f>
      </c>
      <c r="AV50">
        <f>IF(INDEX(kurz!$B$7:$AQ$58,$B50,AV$1)&lt;&gt;"",INDEX(kurz!$B$7:$AQ$58,$B50,AV$1),"")</f>
      </c>
    </row>
    <row r="51" spans="2:48" ht="15">
      <c r="B51" s="21">
        <f t="shared" si="3"/>
        <v>7</v>
      </c>
      <c r="C51" s="21">
        <f>INDEX(kurz!$A$7:$A$60,lang!B51)</f>
        <v>10</v>
      </c>
      <c r="D51" s="21">
        <f t="shared" si="7"/>
        <v>5</v>
      </c>
      <c r="E51" s="21">
        <f t="shared" si="4"/>
        <v>44</v>
      </c>
      <c r="F51" s="2">
        <f t="shared" si="5"/>
        <v>44</v>
      </c>
      <c r="G51" t="str">
        <f>IF(INDEX(kurz!$B$7:$AQ$58,$B51,G$1)&lt;&gt;"",INDEX(kurz!$B$7:$AQ$58,$B51,G$1),"")</f>
        <v>10kV RG58</v>
      </c>
      <c r="H51">
        <f>IF(INDEX(kurz!$B$7:$AQ$58,$B51,H$1)&lt;&gt;"",INDEX(kurz!$B$7:$AQ$58,$B51,H$1),"")</f>
        <v>3</v>
      </c>
      <c r="I51" t="str">
        <f>IF(INDEX(kurz!$B$7:$AQ$58,$B51,I$1)&lt;&gt;"",INDEX(kurz!$B$7:$AQ$58,$B51,I$1),"")</f>
        <v>ILIMA-Detektor2</v>
      </c>
      <c r="J51">
        <f>IF(INDEX(kurz!$B$7:$AQ$58,$B51,J$1)&lt;&gt;"",INDEX(kurz!$B$7:$AQ$58,$B51,J$1),"")</f>
      </c>
      <c r="K51">
        <f>IF(INDEX(kurz!$B$7:$AQ$58,$B51,K$1)&lt;&gt;"",INDEX(kurz!$B$7:$AQ$58,$B51,K$1),"")</f>
      </c>
      <c r="L51">
        <f>IF(INDEX(kurz!$B$7:$AQ$58,$B51,L$1)&lt;&gt;"",INDEX(kurz!$B$7:$AQ$58,$B51,L$1),"")</f>
        <v>5</v>
      </c>
      <c r="M51">
        <f>IF(INDEX(kurz!$B$7:$AQ$58,$B51,M$1)&lt;&gt;"",INDEX(kurz!$B$7:$AQ$58,$B51,M$1),"")</f>
      </c>
      <c r="N51">
        <f>IF(INDEX(kurz!$B$7:$AQ$58,$B51,N$1)&lt;&gt;"",INDEX(kurz!$B$7:$AQ$58,$B51,N$1),"")</f>
        <v>50</v>
      </c>
      <c r="O51">
        <f>IF(INDEX(kurz!$B$7:$AQ$58,$B51,O$1)&lt;&gt;"",INDEX(kurz!$B$7:$AQ$58,$B51,O$1),"")</f>
        <v>60</v>
      </c>
      <c r="P51">
        <f>IF(INDEX(kurz!$B$7:$AQ$58,$B51,P$1)&lt;&gt;"",INDEX(kurz!$B$7:$AQ$58,$B51,P$1),"")</f>
      </c>
      <c r="Q51" t="str">
        <f>IF(INDEX(kurz!$B$7:$AQ$58,$B51,Q$1)&lt;&gt;"",INDEX(kurz!$B$7:$AQ$58,$B51,Q$1),"")</f>
        <v>0,15 kWh/m</v>
      </c>
      <c r="R51">
        <f>IF(INDEX(kurz!$B$7:$AQ$58,$B51,R$1)&lt;&gt;"",INDEX(kurz!$B$7:$AQ$58,$B51,R$1),"")</f>
      </c>
      <c r="S51">
        <f>IF(INDEX(kurz!$B$7:$AQ$58,$B51,S$1)&lt;&gt;"",INDEX(kurz!$B$7:$AQ$58,$B51,S$1),"")</f>
      </c>
      <c r="T51" t="str">
        <f>IF(INDEX(kurz!$B$7:$AQ$58,$B51,T$1)&lt;&gt;"",INDEX(kurz!$B$7:$AQ$58,$B51,T$1),"")</f>
        <v>ILIMA experiment</v>
      </c>
      <c r="U51">
        <f>IF(INDEX(kurz!$B$7:$AQ$58,$B51,U$1)&lt;&gt;"",INDEX(kurz!$B$7:$AQ$58,$B51,U$1),"")</f>
      </c>
      <c r="V51">
        <f>IF(INDEX(kurz!$B$7:$AQ$58,$B51,V$1)&lt;&gt;"",INDEX(kurz!$B$7:$AQ$58,$B51,V$1),"")</f>
      </c>
      <c r="W51">
        <f>IF(INDEX(kurz!$B$7:$AQ$58,$B51,W$1)&lt;&gt;"",INDEX(kurz!$B$7:$AQ$58,$B51,W$1),"")</f>
      </c>
      <c r="X51">
        <f>IF(INDEX(kurz!$B$7:$AQ$58,$B51,X$1)&lt;&gt;"",INDEX(kurz!$B$7:$AQ$58,$B51,X$1),"")</f>
      </c>
      <c r="Y51" t="str">
        <f>IF(INDEX(kurz!$B$7:$AQ$58,$B51,Y$1)&lt;&gt;"",INDEX(kurz!$B$7:$AQ$58,$B51,Y$1),"")</f>
        <v>Detektor in CR-Tasche</v>
      </c>
      <c r="Z51">
        <f>IF(INDEX(kurz!$B$7:$AQ$58,$B51,Z$1)&lt;&gt;"",INDEX(kurz!$B$7:$AQ$58,$B51,Z$1),"")</f>
      </c>
      <c r="AA51" t="str">
        <f>IF(INDEX(kurz!$B$7:$AQ$58,$B51,AA$1)&lt;&gt;"",INDEX(kurz!$B$7:$AQ$58,$B51,AA$1),"")</f>
        <v>H0209A.E10.051</v>
      </c>
      <c r="AB51">
        <f>IF(INDEX(kurz!$B$7:$AQ$58,$B51,AB$1)&lt;&gt;"",INDEX(kurz!$B$7:$AQ$58,$B51,AB$1),"")</f>
      </c>
      <c r="AC51">
        <f>IF(INDEX(kurz!$B$7:$AQ$58,$B51,AC$1)&lt;&gt;"",INDEX(kurz!$B$7:$AQ$58,$B51,AC$1),"")</f>
      </c>
      <c r="AD51">
        <f>IF(INDEX(kurz!$B$7:$AQ$58,$B51,AD$1)&lt;&gt;"",INDEX(kurz!$B$7:$AQ$58,$B51,AD$1),"")</f>
      </c>
      <c r="AE51">
        <f>IF(INDEX(kurz!$B$7:$AQ$58,$B51,AE$1)&lt;&gt;"",INDEX(kurz!$B$7:$AQ$58,$B51,AE$1),"")</f>
      </c>
      <c r="AF51">
        <f>IF(INDEX(kurz!$B$7:$AQ$58,$B51,AF$1)&lt;&gt;"",INDEX(kurz!$B$7:$AQ$58,$B51,AF$1),"")</f>
      </c>
      <c r="AG51">
        <f>IF(INDEX(kurz!$B$7:$AQ$58,$B51,AG$1)&lt;&gt;"",INDEX(kurz!$B$7:$AQ$58,$B51,AG$1),"")</f>
      </c>
      <c r="AH51" t="str">
        <f>IF(INDEX(kurz!$B$7:$AQ$58,$B51,AH$1)&lt;&gt;"",INDEX(kurz!$B$7:$AQ$58,$B51,AH$1),"")</f>
        <v>Im Tunnel gegenüber H0209A.E10.036</v>
      </c>
      <c r="AI51" t="str">
        <f>IF(INDEX(kurz!$B$7:$AQ$58,$B51,AI$1)&lt;&gt;"",INDEX(kurz!$B$7:$AQ$58,$B51,AI$1),"")</f>
        <v>Rack</v>
      </c>
      <c r="AJ51">
        <f>IF(INDEX(kurz!$B$7:$AQ$58,$B51,AJ$1)&lt;&gt;"",INDEX(kurz!$B$7:$AQ$58,$B51,AJ$1),"")</f>
      </c>
      <c r="AK51" t="str">
        <f>IF(INDEX(kurz!$B$7:$AQ$58,$B51,AK$1)&lt;&gt;"",INDEX(kurz!$B$7:$AQ$58,$B51,AK$1),"")</f>
        <v>H0209A.E10.041</v>
      </c>
      <c r="AL51">
        <f>IF(INDEX(kurz!$B$7:$AQ$58,$B51,AL$1)&lt;&gt;"",INDEX(kurz!$B$7:$AQ$58,$B51,AL$1),"")</f>
      </c>
      <c r="AM51">
        <f>IF(INDEX(kurz!$B$7:$AQ$58,$B51,AM$1)&lt;&gt;"",INDEX(kurz!$B$7:$AQ$58,$B51,AM$1),"")</f>
      </c>
      <c r="AN51">
        <f>IF(INDEX(kurz!$B$7:$AQ$58,$B51,AN$1)&lt;&gt;"",INDEX(kurz!$B$7:$AQ$58,$B51,AN$1),"")</f>
      </c>
      <c r="AO51">
        <f>IF(INDEX(kurz!$B$7:$AQ$58,$B51,AO$1)&lt;&gt;"",INDEX(kurz!$B$7:$AQ$58,$B51,AO$1),"")</f>
      </c>
      <c r="AP51">
        <f>IF(INDEX(kurz!$B$7:$AQ$58,$B51,AP$1)&lt;&gt;"",INDEX(kurz!$B$7:$AQ$58,$B51,AP$1),"")</f>
      </c>
      <c r="AQ51">
        <f>IF(INDEX(kurz!$B$7:$AQ$58,$B51,AQ$1)&lt;&gt;"",INDEX(kurz!$B$7:$AQ$58,$B51,AQ$1),"")</f>
      </c>
      <c r="AR51" t="str">
        <f>IF(INDEX(kurz!$B$7:$AQ$58,$B51,AR$1)&lt;&gt;"",INDEX(kurz!$B$7:$AQ$58,$B51,AR$1),"")</f>
        <v>10kV DC</v>
      </c>
      <c r="AS51" t="str">
        <f>IF(INDEX(kurz!$B$7:$AQ$58,$B51,AS$1)&lt;&gt;"",INDEX(kurz!$B$7:$AQ$58,$B51,AS$1),"")</f>
        <v>0.5 mA</v>
      </c>
      <c r="AT51">
        <f>IF(INDEX(kurz!$B$7:$AQ$58,$B51,AT$1)&lt;&gt;"",INDEX(kurz!$B$7:$AQ$58,$B51,AT$1),"")</f>
      </c>
      <c r="AU51">
        <f>IF(INDEX(kurz!$B$7:$AQ$58,$B51,AU$1)&lt;&gt;"",INDEX(kurz!$B$7:$AQ$58,$B51,AU$1),"")</f>
      </c>
      <c r="AV51">
        <f>IF(INDEX(kurz!$B$7:$AQ$58,$B51,AV$1)&lt;&gt;"",INDEX(kurz!$B$7:$AQ$58,$B51,AV$1),"")</f>
      </c>
    </row>
    <row r="52" spans="2:48" ht="15">
      <c r="B52" s="21">
        <f t="shared" si="3"/>
        <v>7</v>
      </c>
      <c r="C52" s="21">
        <f>INDEX(kurz!$A$7:$A$60,lang!B52)</f>
        <v>10</v>
      </c>
      <c r="D52" s="21">
        <f t="shared" si="7"/>
        <v>4</v>
      </c>
      <c r="E52" s="21">
        <f t="shared" si="4"/>
        <v>45</v>
      </c>
      <c r="F52" s="2">
        <f t="shared" si="5"/>
        <v>45</v>
      </c>
      <c r="G52" t="str">
        <f>IF(INDEX(kurz!$B$7:$AQ$58,$B52,G$1)&lt;&gt;"",INDEX(kurz!$B$7:$AQ$58,$B52,G$1),"")</f>
        <v>10kV RG58</v>
      </c>
      <c r="H52">
        <f>IF(INDEX(kurz!$B$7:$AQ$58,$B52,H$1)&lt;&gt;"",INDEX(kurz!$B$7:$AQ$58,$B52,H$1),"")</f>
        <v>3</v>
      </c>
      <c r="I52" t="str">
        <f>IF(INDEX(kurz!$B$7:$AQ$58,$B52,I$1)&lt;&gt;"",INDEX(kurz!$B$7:$AQ$58,$B52,I$1),"")</f>
        <v>ILIMA-Detektor2</v>
      </c>
      <c r="J52">
        <f>IF(INDEX(kurz!$B$7:$AQ$58,$B52,J$1)&lt;&gt;"",INDEX(kurz!$B$7:$AQ$58,$B52,J$1),"")</f>
      </c>
      <c r="K52">
        <f>IF(INDEX(kurz!$B$7:$AQ$58,$B52,K$1)&lt;&gt;"",INDEX(kurz!$B$7:$AQ$58,$B52,K$1),"")</f>
      </c>
      <c r="L52">
        <f>IF(INDEX(kurz!$B$7:$AQ$58,$B52,L$1)&lt;&gt;"",INDEX(kurz!$B$7:$AQ$58,$B52,L$1),"")</f>
        <v>5</v>
      </c>
      <c r="M52">
        <f>IF(INDEX(kurz!$B$7:$AQ$58,$B52,M$1)&lt;&gt;"",INDEX(kurz!$B$7:$AQ$58,$B52,M$1),"")</f>
      </c>
      <c r="N52">
        <f>IF(INDEX(kurz!$B$7:$AQ$58,$B52,N$1)&lt;&gt;"",INDEX(kurz!$B$7:$AQ$58,$B52,N$1),"")</f>
        <v>50</v>
      </c>
      <c r="O52">
        <f>IF(INDEX(kurz!$B$7:$AQ$58,$B52,O$1)&lt;&gt;"",INDEX(kurz!$B$7:$AQ$58,$B52,O$1),"")</f>
        <v>60</v>
      </c>
      <c r="P52">
        <f>IF(INDEX(kurz!$B$7:$AQ$58,$B52,P$1)&lt;&gt;"",INDEX(kurz!$B$7:$AQ$58,$B52,P$1),"")</f>
      </c>
      <c r="Q52" t="str">
        <f>IF(INDEX(kurz!$B$7:$AQ$58,$B52,Q$1)&lt;&gt;"",INDEX(kurz!$B$7:$AQ$58,$B52,Q$1),"")</f>
        <v>0,15 kWh/m</v>
      </c>
      <c r="R52">
        <f>IF(INDEX(kurz!$B$7:$AQ$58,$B52,R$1)&lt;&gt;"",INDEX(kurz!$B$7:$AQ$58,$B52,R$1),"")</f>
      </c>
      <c r="S52">
        <f>IF(INDEX(kurz!$B$7:$AQ$58,$B52,S$1)&lt;&gt;"",INDEX(kurz!$B$7:$AQ$58,$B52,S$1),"")</f>
      </c>
      <c r="T52" t="str">
        <f>IF(INDEX(kurz!$B$7:$AQ$58,$B52,T$1)&lt;&gt;"",INDEX(kurz!$B$7:$AQ$58,$B52,T$1),"")</f>
        <v>ILIMA experiment</v>
      </c>
      <c r="U52">
        <f>IF(INDEX(kurz!$B$7:$AQ$58,$B52,U$1)&lt;&gt;"",INDEX(kurz!$B$7:$AQ$58,$B52,U$1),"")</f>
      </c>
      <c r="V52">
        <f>IF(INDEX(kurz!$B$7:$AQ$58,$B52,V$1)&lt;&gt;"",INDEX(kurz!$B$7:$AQ$58,$B52,V$1),"")</f>
      </c>
      <c r="W52">
        <f>IF(INDEX(kurz!$B$7:$AQ$58,$B52,W$1)&lt;&gt;"",INDEX(kurz!$B$7:$AQ$58,$B52,W$1),"")</f>
      </c>
      <c r="X52">
        <f>IF(INDEX(kurz!$B$7:$AQ$58,$B52,X$1)&lt;&gt;"",INDEX(kurz!$B$7:$AQ$58,$B52,X$1),"")</f>
      </c>
      <c r="Y52" t="str">
        <f>IF(INDEX(kurz!$B$7:$AQ$58,$B52,Y$1)&lt;&gt;"",INDEX(kurz!$B$7:$AQ$58,$B52,Y$1),"")</f>
        <v>Detektor in CR-Tasche</v>
      </c>
      <c r="Z52">
        <f>IF(INDEX(kurz!$B$7:$AQ$58,$B52,Z$1)&lt;&gt;"",INDEX(kurz!$B$7:$AQ$58,$B52,Z$1),"")</f>
      </c>
      <c r="AA52" t="str">
        <f>IF(INDEX(kurz!$B$7:$AQ$58,$B52,AA$1)&lt;&gt;"",INDEX(kurz!$B$7:$AQ$58,$B52,AA$1),"")</f>
        <v>H0209A.E10.051</v>
      </c>
      <c r="AB52">
        <f>IF(INDEX(kurz!$B$7:$AQ$58,$B52,AB$1)&lt;&gt;"",INDEX(kurz!$B$7:$AQ$58,$B52,AB$1),"")</f>
      </c>
      <c r="AC52">
        <f>IF(INDEX(kurz!$B$7:$AQ$58,$B52,AC$1)&lt;&gt;"",INDEX(kurz!$B$7:$AQ$58,$B52,AC$1),"")</f>
      </c>
      <c r="AD52">
        <f>IF(INDEX(kurz!$B$7:$AQ$58,$B52,AD$1)&lt;&gt;"",INDEX(kurz!$B$7:$AQ$58,$B52,AD$1),"")</f>
      </c>
      <c r="AE52">
        <f>IF(INDEX(kurz!$B$7:$AQ$58,$B52,AE$1)&lt;&gt;"",INDEX(kurz!$B$7:$AQ$58,$B52,AE$1),"")</f>
      </c>
      <c r="AF52">
        <f>IF(INDEX(kurz!$B$7:$AQ$58,$B52,AF$1)&lt;&gt;"",INDEX(kurz!$B$7:$AQ$58,$B52,AF$1),"")</f>
      </c>
      <c r="AG52">
        <f>IF(INDEX(kurz!$B$7:$AQ$58,$B52,AG$1)&lt;&gt;"",INDEX(kurz!$B$7:$AQ$58,$B52,AG$1),"")</f>
      </c>
      <c r="AH52" t="str">
        <f>IF(INDEX(kurz!$B$7:$AQ$58,$B52,AH$1)&lt;&gt;"",INDEX(kurz!$B$7:$AQ$58,$B52,AH$1),"")</f>
        <v>Im Tunnel gegenüber H0209A.E10.036</v>
      </c>
      <c r="AI52" t="str">
        <f>IF(INDEX(kurz!$B$7:$AQ$58,$B52,AI$1)&lt;&gt;"",INDEX(kurz!$B$7:$AQ$58,$B52,AI$1),"")</f>
        <v>Rack</v>
      </c>
      <c r="AJ52">
        <f>IF(INDEX(kurz!$B$7:$AQ$58,$B52,AJ$1)&lt;&gt;"",INDEX(kurz!$B$7:$AQ$58,$B52,AJ$1),"")</f>
      </c>
      <c r="AK52" t="str">
        <f>IF(INDEX(kurz!$B$7:$AQ$58,$B52,AK$1)&lt;&gt;"",INDEX(kurz!$B$7:$AQ$58,$B52,AK$1),"")</f>
        <v>H0209A.E10.041</v>
      </c>
      <c r="AL52">
        <f>IF(INDEX(kurz!$B$7:$AQ$58,$B52,AL$1)&lt;&gt;"",INDEX(kurz!$B$7:$AQ$58,$B52,AL$1),"")</f>
      </c>
      <c r="AM52">
        <f>IF(INDEX(kurz!$B$7:$AQ$58,$B52,AM$1)&lt;&gt;"",INDEX(kurz!$B$7:$AQ$58,$B52,AM$1),"")</f>
      </c>
      <c r="AN52">
        <f>IF(INDEX(kurz!$B$7:$AQ$58,$B52,AN$1)&lt;&gt;"",INDEX(kurz!$B$7:$AQ$58,$B52,AN$1),"")</f>
      </c>
      <c r="AO52">
        <f>IF(INDEX(kurz!$B$7:$AQ$58,$B52,AO$1)&lt;&gt;"",INDEX(kurz!$B$7:$AQ$58,$B52,AO$1),"")</f>
      </c>
      <c r="AP52">
        <f>IF(INDEX(kurz!$B$7:$AQ$58,$B52,AP$1)&lt;&gt;"",INDEX(kurz!$B$7:$AQ$58,$B52,AP$1),"")</f>
      </c>
      <c r="AQ52">
        <f>IF(INDEX(kurz!$B$7:$AQ$58,$B52,AQ$1)&lt;&gt;"",INDEX(kurz!$B$7:$AQ$58,$B52,AQ$1),"")</f>
      </c>
      <c r="AR52" t="str">
        <f>IF(INDEX(kurz!$B$7:$AQ$58,$B52,AR$1)&lt;&gt;"",INDEX(kurz!$B$7:$AQ$58,$B52,AR$1),"")</f>
        <v>10kV DC</v>
      </c>
      <c r="AS52" t="str">
        <f>IF(INDEX(kurz!$B$7:$AQ$58,$B52,AS$1)&lt;&gt;"",INDEX(kurz!$B$7:$AQ$58,$B52,AS$1),"")</f>
        <v>0.5 mA</v>
      </c>
      <c r="AT52">
        <f>IF(INDEX(kurz!$B$7:$AQ$58,$B52,AT$1)&lt;&gt;"",INDEX(kurz!$B$7:$AQ$58,$B52,AT$1),"")</f>
      </c>
      <c r="AU52">
        <f>IF(INDEX(kurz!$B$7:$AQ$58,$B52,AU$1)&lt;&gt;"",INDEX(kurz!$B$7:$AQ$58,$B52,AU$1),"")</f>
      </c>
      <c r="AV52">
        <f>IF(INDEX(kurz!$B$7:$AQ$58,$B52,AV$1)&lt;&gt;"",INDEX(kurz!$B$7:$AQ$58,$B52,AV$1),"")</f>
      </c>
    </row>
    <row r="53" spans="2:48" ht="15">
      <c r="B53" s="21">
        <f t="shared" si="3"/>
        <v>7</v>
      </c>
      <c r="C53" s="21">
        <f>INDEX(kurz!$A$7:$A$60,lang!B53)</f>
        <v>10</v>
      </c>
      <c r="D53" s="21">
        <f t="shared" si="7"/>
        <v>3</v>
      </c>
      <c r="E53" s="21">
        <f t="shared" si="4"/>
        <v>46</v>
      </c>
      <c r="F53" s="2">
        <f t="shared" si="5"/>
        <v>46</v>
      </c>
      <c r="G53" t="str">
        <f>IF(INDEX(kurz!$B$7:$AQ$58,$B53,G$1)&lt;&gt;"",INDEX(kurz!$B$7:$AQ$58,$B53,G$1),"")</f>
        <v>10kV RG58</v>
      </c>
      <c r="H53">
        <f>IF(INDEX(kurz!$B$7:$AQ$58,$B53,H$1)&lt;&gt;"",INDEX(kurz!$B$7:$AQ$58,$B53,H$1),"")</f>
        <v>3</v>
      </c>
      <c r="I53" t="str">
        <f>IF(INDEX(kurz!$B$7:$AQ$58,$B53,I$1)&lt;&gt;"",INDEX(kurz!$B$7:$AQ$58,$B53,I$1),"")</f>
        <v>ILIMA-Detektor2</v>
      </c>
      <c r="J53">
        <f>IF(INDEX(kurz!$B$7:$AQ$58,$B53,J$1)&lt;&gt;"",INDEX(kurz!$B$7:$AQ$58,$B53,J$1),"")</f>
      </c>
      <c r="K53">
        <f>IF(INDEX(kurz!$B$7:$AQ$58,$B53,K$1)&lt;&gt;"",INDEX(kurz!$B$7:$AQ$58,$B53,K$1),"")</f>
      </c>
      <c r="L53">
        <f>IF(INDEX(kurz!$B$7:$AQ$58,$B53,L$1)&lt;&gt;"",INDEX(kurz!$B$7:$AQ$58,$B53,L$1),"")</f>
        <v>5</v>
      </c>
      <c r="M53">
        <f>IF(INDEX(kurz!$B$7:$AQ$58,$B53,M$1)&lt;&gt;"",INDEX(kurz!$B$7:$AQ$58,$B53,M$1),"")</f>
      </c>
      <c r="N53">
        <f>IF(INDEX(kurz!$B$7:$AQ$58,$B53,N$1)&lt;&gt;"",INDEX(kurz!$B$7:$AQ$58,$B53,N$1),"")</f>
        <v>50</v>
      </c>
      <c r="O53">
        <f>IF(INDEX(kurz!$B$7:$AQ$58,$B53,O$1)&lt;&gt;"",INDEX(kurz!$B$7:$AQ$58,$B53,O$1),"")</f>
        <v>60</v>
      </c>
      <c r="P53">
        <f>IF(INDEX(kurz!$B$7:$AQ$58,$B53,P$1)&lt;&gt;"",INDEX(kurz!$B$7:$AQ$58,$B53,P$1),"")</f>
      </c>
      <c r="Q53" t="str">
        <f>IF(INDEX(kurz!$B$7:$AQ$58,$B53,Q$1)&lt;&gt;"",INDEX(kurz!$B$7:$AQ$58,$B53,Q$1),"")</f>
        <v>0,15 kWh/m</v>
      </c>
      <c r="R53">
        <f>IF(INDEX(kurz!$B$7:$AQ$58,$B53,R$1)&lt;&gt;"",INDEX(kurz!$B$7:$AQ$58,$B53,R$1),"")</f>
      </c>
      <c r="S53">
        <f>IF(INDEX(kurz!$B$7:$AQ$58,$B53,S$1)&lt;&gt;"",INDEX(kurz!$B$7:$AQ$58,$B53,S$1),"")</f>
      </c>
      <c r="T53" t="str">
        <f>IF(INDEX(kurz!$B$7:$AQ$58,$B53,T$1)&lt;&gt;"",INDEX(kurz!$B$7:$AQ$58,$B53,T$1),"")</f>
        <v>ILIMA experiment</v>
      </c>
      <c r="U53">
        <f>IF(INDEX(kurz!$B$7:$AQ$58,$B53,U$1)&lt;&gt;"",INDEX(kurz!$B$7:$AQ$58,$B53,U$1),"")</f>
      </c>
      <c r="V53">
        <f>IF(INDEX(kurz!$B$7:$AQ$58,$B53,V$1)&lt;&gt;"",INDEX(kurz!$B$7:$AQ$58,$B53,V$1),"")</f>
      </c>
      <c r="W53">
        <f>IF(INDEX(kurz!$B$7:$AQ$58,$B53,W$1)&lt;&gt;"",INDEX(kurz!$B$7:$AQ$58,$B53,W$1),"")</f>
      </c>
      <c r="X53">
        <f>IF(INDEX(kurz!$B$7:$AQ$58,$B53,X$1)&lt;&gt;"",INDEX(kurz!$B$7:$AQ$58,$B53,X$1),"")</f>
      </c>
      <c r="Y53" t="str">
        <f>IF(INDEX(kurz!$B$7:$AQ$58,$B53,Y$1)&lt;&gt;"",INDEX(kurz!$B$7:$AQ$58,$B53,Y$1),"")</f>
        <v>Detektor in CR-Tasche</v>
      </c>
      <c r="Z53">
        <f>IF(INDEX(kurz!$B$7:$AQ$58,$B53,Z$1)&lt;&gt;"",INDEX(kurz!$B$7:$AQ$58,$B53,Z$1),"")</f>
      </c>
      <c r="AA53" t="str">
        <f>IF(INDEX(kurz!$B$7:$AQ$58,$B53,AA$1)&lt;&gt;"",INDEX(kurz!$B$7:$AQ$58,$B53,AA$1),"")</f>
        <v>H0209A.E10.051</v>
      </c>
      <c r="AB53">
        <f>IF(INDEX(kurz!$B$7:$AQ$58,$B53,AB$1)&lt;&gt;"",INDEX(kurz!$B$7:$AQ$58,$B53,AB$1),"")</f>
      </c>
      <c r="AC53">
        <f>IF(INDEX(kurz!$B$7:$AQ$58,$B53,AC$1)&lt;&gt;"",INDEX(kurz!$B$7:$AQ$58,$B53,AC$1),"")</f>
      </c>
      <c r="AD53">
        <f>IF(INDEX(kurz!$B$7:$AQ$58,$B53,AD$1)&lt;&gt;"",INDEX(kurz!$B$7:$AQ$58,$B53,AD$1),"")</f>
      </c>
      <c r="AE53">
        <f>IF(INDEX(kurz!$B$7:$AQ$58,$B53,AE$1)&lt;&gt;"",INDEX(kurz!$B$7:$AQ$58,$B53,AE$1),"")</f>
      </c>
      <c r="AF53">
        <f>IF(INDEX(kurz!$B$7:$AQ$58,$B53,AF$1)&lt;&gt;"",INDEX(kurz!$B$7:$AQ$58,$B53,AF$1),"")</f>
      </c>
      <c r="AG53">
        <f>IF(INDEX(kurz!$B$7:$AQ$58,$B53,AG$1)&lt;&gt;"",INDEX(kurz!$B$7:$AQ$58,$B53,AG$1),"")</f>
      </c>
      <c r="AH53" t="str">
        <f>IF(INDEX(kurz!$B$7:$AQ$58,$B53,AH$1)&lt;&gt;"",INDEX(kurz!$B$7:$AQ$58,$B53,AH$1),"")</f>
        <v>Im Tunnel gegenüber H0209A.E10.036</v>
      </c>
      <c r="AI53" t="str">
        <f>IF(INDEX(kurz!$B$7:$AQ$58,$B53,AI$1)&lt;&gt;"",INDEX(kurz!$B$7:$AQ$58,$B53,AI$1),"")</f>
        <v>Rack</v>
      </c>
      <c r="AJ53">
        <f>IF(INDEX(kurz!$B$7:$AQ$58,$B53,AJ$1)&lt;&gt;"",INDEX(kurz!$B$7:$AQ$58,$B53,AJ$1),"")</f>
      </c>
      <c r="AK53" t="str">
        <f>IF(INDEX(kurz!$B$7:$AQ$58,$B53,AK$1)&lt;&gt;"",INDEX(kurz!$B$7:$AQ$58,$B53,AK$1),"")</f>
        <v>H0209A.E10.041</v>
      </c>
      <c r="AL53">
        <f>IF(INDEX(kurz!$B$7:$AQ$58,$B53,AL$1)&lt;&gt;"",INDEX(kurz!$B$7:$AQ$58,$B53,AL$1),"")</f>
      </c>
      <c r="AM53">
        <f>IF(INDEX(kurz!$B$7:$AQ$58,$B53,AM$1)&lt;&gt;"",INDEX(kurz!$B$7:$AQ$58,$B53,AM$1),"")</f>
      </c>
      <c r="AN53">
        <f>IF(INDEX(kurz!$B$7:$AQ$58,$B53,AN$1)&lt;&gt;"",INDEX(kurz!$B$7:$AQ$58,$B53,AN$1),"")</f>
      </c>
      <c r="AO53">
        <f>IF(INDEX(kurz!$B$7:$AQ$58,$B53,AO$1)&lt;&gt;"",INDEX(kurz!$B$7:$AQ$58,$B53,AO$1),"")</f>
      </c>
      <c r="AP53">
        <f>IF(INDEX(kurz!$B$7:$AQ$58,$B53,AP$1)&lt;&gt;"",INDEX(kurz!$B$7:$AQ$58,$B53,AP$1),"")</f>
      </c>
      <c r="AQ53">
        <f>IF(INDEX(kurz!$B$7:$AQ$58,$B53,AQ$1)&lt;&gt;"",INDEX(kurz!$B$7:$AQ$58,$B53,AQ$1),"")</f>
      </c>
      <c r="AR53" t="str">
        <f>IF(INDEX(kurz!$B$7:$AQ$58,$B53,AR$1)&lt;&gt;"",INDEX(kurz!$B$7:$AQ$58,$B53,AR$1),"")</f>
        <v>10kV DC</v>
      </c>
      <c r="AS53" t="str">
        <f>IF(INDEX(kurz!$B$7:$AQ$58,$B53,AS$1)&lt;&gt;"",INDEX(kurz!$B$7:$AQ$58,$B53,AS$1),"")</f>
        <v>0.5 mA</v>
      </c>
      <c r="AT53">
        <f>IF(INDEX(kurz!$B$7:$AQ$58,$B53,AT$1)&lt;&gt;"",INDEX(kurz!$B$7:$AQ$58,$B53,AT$1),"")</f>
      </c>
      <c r="AU53">
        <f>IF(INDEX(kurz!$B$7:$AQ$58,$B53,AU$1)&lt;&gt;"",INDEX(kurz!$B$7:$AQ$58,$B53,AU$1),"")</f>
      </c>
      <c r="AV53">
        <f>IF(INDEX(kurz!$B$7:$AQ$58,$B53,AV$1)&lt;&gt;"",INDEX(kurz!$B$7:$AQ$58,$B53,AV$1),"")</f>
      </c>
    </row>
    <row r="54" spans="2:48" ht="15">
      <c r="B54" s="21">
        <f t="shared" si="3"/>
        <v>7</v>
      </c>
      <c r="C54" s="21">
        <f>INDEX(kurz!$A$7:$A$60,lang!B54)</f>
        <v>10</v>
      </c>
      <c r="D54" s="21">
        <f t="shared" si="7"/>
        <v>2</v>
      </c>
      <c r="E54" s="21">
        <f t="shared" si="4"/>
        <v>47</v>
      </c>
      <c r="F54" s="2">
        <f t="shared" si="5"/>
        <v>47</v>
      </c>
      <c r="G54" t="str">
        <f>IF(INDEX(kurz!$B$7:$AQ$58,$B54,G$1)&lt;&gt;"",INDEX(kurz!$B$7:$AQ$58,$B54,G$1),"")</f>
        <v>10kV RG58</v>
      </c>
      <c r="H54">
        <f>IF(INDEX(kurz!$B$7:$AQ$58,$B54,H$1)&lt;&gt;"",INDEX(kurz!$B$7:$AQ$58,$B54,H$1),"")</f>
        <v>3</v>
      </c>
      <c r="I54" t="str">
        <f>IF(INDEX(kurz!$B$7:$AQ$58,$B54,I$1)&lt;&gt;"",INDEX(kurz!$B$7:$AQ$58,$B54,I$1),"")</f>
        <v>ILIMA-Detektor2</v>
      </c>
      <c r="J54">
        <f>IF(INDEX(kurz!$B$7:$AQ$58,$B54,J$1)&lt;&gt;"",INDEX(kurz!$B$7:$AQ$58,$B54,J$1),"")</f>
      </c>
      <c r="K54">
        <f>IF(INDEX(kurz!$B$7:$AQ$58,$B54,K$1)&lt;&gt;"",INDEX(kurz!$B$7:$AQ$58,$B54,K$1),"")</f>
      </c>
      <c r="L54">
        <f>IF(INDEX(kurz!$B$7:$AQ$58,$B54,L$1)&lt;&gt;"",INDEX(kurz!$B$7:$AQ$58,$B54,L$1),"")</f>
        <v>5</v>
      </c>
      <c r="M54">
        <f>IF(INDEX(kurz!$B$7:$AQ$58,$B54,M$1)&lt;&gt;"",INDEX(kurz!$B$7:$AQ$58,$B54,M$1),"")</f>
      </c>
      <c r="N54">
        <f>IF(INDEX(kurz!$B$7:$AQ$58,$B54,N$1)&lt;&gt;"",INDEX(kurz!$B$7:$AQ$58,$B54,N$1),"")</f>
        <v>50</v>
      </c>
      <c r="O54">
        <f>IF(INDEX(kurz!$B$7:$AQ$58,$B54,O$1)&lt;&gt;"",INDEX(kurz!$B$7:$AQ$58,$B54,O$1),"")</f>
        <v>60</v>
      </c>
      <c r="P54">
        <f>IF(INDEX(kurz!$B$7:$AQ$58,$B54,P$1)&lt;&gt;"",INDEX(kurz!$B$7:$AQ$58,$B54,P$1),"")</f>
      </c>
      <c r="Q54" t="str">
        <f>IF(INDEX(kurz!$B$7:$AQ$58,$B54,Q$1)&lt;&gt;"",INDEX(kurz!$B$7:$AQ$58,$B54,Q$1),"")</f>
        <v>0,15 kWh/m</v>
      </c>
      <c r="R54">
        <f>IF(INDEX(kurz!$B$7:$AQ$58,$B54,R$1)&lt;&gt;"",INDEX(kurz!$B$7:$AQ$58,$B54,R$1),"")</f>
      </c>
      <c r="S54">
        <f>IF(INDEX(kurz!$B$7:$AQ$58,$B54,S$1)&lt;&gt;"",INDEX(kurz!$B$7:$AQ$58,$B54,S$1),"")</f>
      </c>
      <c r="T54" t="str">
        <f>IF(INDEX(kurz!$B$7:$AQ$58,$B54,T$1)&lt;&gt;"",INDEX(kurz!$B$7:$AQ$58,$B54,T$1),"")</f>
        <v>ILIMA experiment</v>
      </c>
      <c r="U54">
        <f>IF(INDEX(kurz!$B$7:$AQ$58,$B54,U$1)&lt;&gt;"",INDEX(kurz!$B$7:$AQ$58,$B54,U$1),"")</f>
      </c>
      <c r="V54">
        <f>IF(INDEX(kurz!$B$7:$AQ$58,$B54,V$1)&lt;&gt;"",INDEX(kurz!$B$7:$AQ$58,$B54,V$1),"")</f>
      </c>
      <c r="W54">
        <f>IF(INDEX(kurz!$B$7:$AQ$58,$B54,W$1)&lt;&gt;"",INDEX(kurz!$B$7:$AQ$58,$B54,W$1),"")</f>
      </c>
      <c r="X54">
        <f>IF(INDEX(kurz!$B$7:$AQ$58,$B54,X$1)&lt;&gt;"",INDEX(kurz!$B$7:$AQ$58,$B54,X$1),"")</f>
      </c>
      <c r="Y54" t="str">
        <f>IF(INDEX(kurz!$B$7:$AQ$58,$B54,Y$1)&lt;&gt;"",INDEX(kurz!$B$7:$AQ$58,$B54,Y$1),"")</f>
        <v>Detektor in CR-Tasche</v>
      </c>
      <c r="Z54">
        <f>IF(INDEX(kurz!$B$7:$AQ$58,$B54,Z$1)&lt;&gt;"",INDEX(kurz!$B$7:$AQ$58,$B54,Z$1),"")</f>
      </c>
      <c r="AA54" t="str">
        <f>IF(INDEX(kurz!$B$7:$AQ$58,$B54,AA$1)&lt;&gt;"",INDEX(kurz!$B$7:$AQ$58,$B54,AA$1),"")</f>
        <v>H0209A.E10.051</v>
      </c>
      <c r="AB54">
        <f>IF(INDEX(kurz!$B$7:$AQ$58,$B54,AB$1)&lt;&gt;"",INDEX(kurz!$B$7:$AQ$58,$B54,AB$1),"")</f>
      </c>
      <c r="AC54">
        <f>IF(INDEX(kurz!$B$7:$AQ$58,$B54,AC$1)&lt;&gt;"",INDEX(kurz!$B$7:$AQ$58,$B54,AC$1),"")</f>
      </c>
      <c r="AD54">
        <f>IF(INDEX(kurz!$B$7:$AQ$58,$B54,AD$1)&lt;&gt;"",INDEX(kurz!$B$7:$AQ$58,$B54,AD$1),"")</f>
      </c>
      <c r="AE54">
        <f>IF(INDEX(kurz!$B$7:$AQ$58,$B54,AE$1)&lt;&gt;"",INDEX(kurz!$B$7:$AQ$58,$B54,AE$1),"")</f>
      </c>
      <c r="AF54">
        <f>IF(INDEX(kurz!$B$7:$AQ$58,$B54,AF$1)&lt;&gt;"",INDEX(kurz!$B$7:$AQ$58,$B54,AF$1),"")</f>
      </c>
      <c r="AG54">
        <f>IF(INDEX(kurz!$B$7:$AQ$58,$B54,AG$1)&lt;&gt;"",INDEX(kurz!$B$7:$AQ$58,$B54,AG$1),"")</f>
      </c>
      <c r="AH54" t="str">
        <f>IF(INDEX(kurz!$B$7:$AQ$58,$B54,AH$1)&lt;&gt;"",INDEX(kurz!$B$7:$AQ$58,$B54,AH$1),"")</f>
        <v>Im Tunnel gegenüber H0209A.E10.036</v>
      </c>
      <c r="AI54" t="str">
        <f>IF(INDEX(kurz!$B$7:$AQ$58,$B54,AI$1)&lt;&gt;"",INDEX(kurz!$B$7:$AQ$58,$B54,AI$1),"")</f>
        <v>Rack</v>
      </c>
      <c r="AJ54">
        <f>IF(INDEX(kurz!$B$7:$AQ$58,$B54,AJ$1)&lt;&gt;"",INDEX(kurz!$B$7:$AQ$58,$B54,AJ$1),"")</f>
      </c>
      <c r="AK54" t="str">
        <f>IF(INDEX(kurz!$B$7:$AQ$58,$B54,AK$1)&lt;&gt;"",INDEX(kurz!$B$7:$AQ$58,$B54,AK$1),"")</f>
        <v>H0209A.E10.041</v>
      </c>
      <c r="AL54">
        <f>IF(INDEX(kurz!$B$7:$AQ$58,$B54,AL$1)&lt;&gt;"",INDEX(kurz!$B$7:$AQ$58,$B54,AL$1),"")</f>
      </c>
      <c r="AM54">
        <f>IF(INDEX(kurz!$B$7:$AQ$58,$B54,AM$1)&lt;&gt;"",INDEX(kurz!$B$7:$AQ$58,$B54,AM$1),"")</f>
      </c>
      <c r="AN54">
        <f>IF(INDEX(kurz!$B$7:$AQ$58,$B54,AN$1)&lt;&gt;"",INDEX(kurz!$B$7:$AQ$58,$B54,AN$1),"")</f>
      </c>
      <c r="AO54">
        <f>IF(INDEX(kurz!$B$7:$AQ$58,$B54,AO$1)&lt;&gt;"",INDEX(kurz!$B$7:$AQ$58,$B54,AO$1),"")</f>
      </c>
      <c r="AP54">
        <f>IF(INDEX(kurz!$B$7:$AQ$58,$B54,AP$1)&lt;&gt;"",INDEX(kurz!$B$7:$AQ$58,$B54,AP$1),"")</f>
      </c>
      <c r="AQ54">
        <f>IF(INDEX(kurz!$B$7:$AQ$58,$B54,AQ$1)&lt;&gt;"",INDEX(kurz!$B$7:$AQ$58,$B54,AQ$1),"")</f>
      </c>
      <c r="AR54" t="str">
        <f>IF(INDEX(kurz!$B$7:$AQ$58,$B54,AR$1)&lt;&gt;"",INDEX(kurz!$B$7:$AQ$58,$B54,AR$1),"")</f>
        <v>10kV DC</v>
      </c>
      <c r="AS54" t="str">
        <f>IF(INDEX(kurz!$B$7:$AQ$58,$B54,AS$1)&lt;&gt;"",INDEX(kurz!$B$7:$AQ$58,$B54,AS$1),"")</f>
        <v>0.5 mA</v>
      </c>
      <c r="AT54">
        <f>IF(INDEX(kurz!$B$7:$AQ$58,$B54,AT$1)&lt;&gt;"",INDEX(kurz!$B$7:$AQ$58,$B54,AT$1),"")</f>
      </c>
      <c r="AU54">
        <f>IF(INDEX(kurz!$B$7:$AQ$58,$B54,AU$1)&lt;&gt;"",INDEX(kurz!$B$7:$AQ$58,$B54,AU$1),"")</f>
      </c>
      <c r="AV54">
        <f>IF(INDEX(kurz!$B$7:$AQ$58,$B54,AV$1)&lt;&gt;"",INDEX(kurz!$B$7:$AQ$58,$B54,AV$1),"")</f>
      </c>
    </row>
    <row r="55" spans="2:48" ht="15">
      <c r="B55" s="21">
        <f t="shared" si="3"/>
        <v>7</v>
      </c>
      <c r="C55" s="21">
        <f>INDEX(kurz!$A$7:$A$60,lang!B55)</f>
        <v>10</v>
      </c>
      <c r="D55" s="21">
        <f t="shared" si="7"/>
        <v>1</v>
      </c>
      <c r="E55" s="21">
        <f t="shared" si="4"/>
        <v>48</v>
      </c>
      <c r="F55" s="2">
        <f t="shared" si="5"/>
        <v>48</v>
      </c>
      <c r="G55" t="str">
        <f>IF(INDEX(kurz!$B$7:$AQ$58,$B55,G$1)&lt;&gt;"",INDEX(kurz!$B$7:$AQ$58,$B55,G$1),"")</f>
        <v>10kV RG58</v>
      </c>
      <c r="H55">
        <f>IF(INDEX(kurz!$B$7:$AQ$58,$B55,H$1)&lt;&gt;"",INDEX(kurz!$B$7:$AQ$58,$B55,H$1),"")</f>
        <v>3</v>
      </c>
      <c r="I55" t="str">
        <f>IF(INDEX(kurz!$B$7:$AQ$58,$B55,I$1)&lt;&gt;"",INDEX(kurz!$B$7:$AQ$58,$B55,I$1),"")</f>
        <v>ILIMA-Detektor2</v>
      </c>
      <c r="J55">
        <f>IF(INDEX(kurz!$B$7:$AQ$58,$B55,J$1)&lt;&gt;"",INDEX(kurz!$B$7:$AQ$58,$B55,J$1),"")</f>
      </c>
      <c r="K55">
        <f>IF(INDEX(kurz!$B$7:$AQ$58,$B55,K$1)&lt;&gt;"",INDEX(kurz!$B$7:$AQ$58,$B55,K$1),"")</f>
      </c>
      <c r="L55">
        <f>IF(INDEX(kurz!$B$7:$AQ$58,$B55,L$1)&lt;&gt;"",INDEX(kurz!$B$7:$AQ$58,$B55,L$1),"")</f>
        <v>5</v>
      </c>
      <c r="M55">
        <f>IF(INDEX(kurz!$B$7:$AQ$58,$B55,M$1)&lt;&gt;"",INDEX(kurz!$B$7:$AQ$58,$B55,M$1),"")</f>
      </c>
      <c r="N55">
        <f>IF(INDEX(kurz!$B$7:$AQ$58,$B55,N$1)&lt;&gt;"",INDEX(kurz!$B$7:$AQ$58,$B55,N$1),"")</f>
        <v>50</v>
      </c>
      <c r="O55">
        <f>IF(INDEX(kurz!$B$7:$AQ$58,$B55,O$1)&lt;&gt;"",INDEX(kurz!$B$7:$AQ$58,$B55,O$1),"")</f>
        <v>60</v>
      </c>
      <c r="P55">
        <f>IF(INDEX(kurz!$B$7:$AQ$58,$B55,P$1)&lt;&gt;"",INDEX(kurz!$B$7:$AQ$58,$B55,P$1),"")</f>
      </c>
      <c r="Q55" t="str">
        <f>IF(INDEX(kurz!$B$7:$AQ$58,$B55,Q$1)&lt;&gt;"",INDEX(kurz!$B$7:$AQ$58,$B55,Q$1),"")</f>
        <v>0,15 kWh/m</v>
      </c>
      <c r="R55">
        <f>IF(INDEX(kurz!$B$7:$AQ$58,$B55,R$1)&lt;&gt;"",INDEX(kurz!$B$7:$AQ$58,$B55,R$1),"")</f>
      </c>
      <c r="S55">
        <f>IF(INDEX(kurz!$B$7:$AQ$58,$B55,S$1)&lt;&gt;"",INDEX(kurz!$B$7:$AQ$58,$B55,S$1),"")</f>
      </c>
      <c r="T55" t="str">
        <f>IF(INDEX(kurz!$B$7:$AQ$58,$B55,T$1)&lt;&gt;"",INDEX(kurz!$B$7:$AQ$58,$B55,T$1),"")</f>
        <v>ILIMA experiment</v>
      </c>
      <c r="U55">
        <f>IF(INDEX(kurz!$B$7:$AQ$58,$B55,U$1)&lt;&gt;"",INDEX(kurz!$B$7:$AQ$58,$B55,U$1),"")</f>
      </c>
      <c r="V55">
        <f>IF(INDEX(kurz!$B$7:$AQ$58,$B55,V$1)&lt;&gt;"",INDEX(kurz!$B$7:$AQ$58,$B55,V$1),"")</f>
      </c>
      <c r="W55">
        <f>IF(INDEX(kurz!$B$7:$AQ$58,$B55,W$1)&lt;&gt;"",INDEX(kurz!$B$7:$AQ$58,$B55,W$1),"")</f>
      </c>
      <c r="X55">
        <f>IF(INDEX(kurz!$B$7:$AQ$58,$B55,X$1)&lt;&gt;"",INDEX(kurz!$B$7:$AQ$58,$B55,X$1),"")</f>
      </c>
      <c r="Y55" t="str">
        <f>IF(INDEX(kurz!$B$7:$AQ$58,$B55,Y$1)&lt;&gt;"",INDEX(kurz!$B$7:$AQ$58,$B55,Y$1),"")</f>
        <v>Detektor in CR-Tasche</v>
      </c>
      <c r="Z55">
        <f>IF(INDEX(kurz!$B$7:$AQ$58,$B55,Z$1)&lt;&gt;"",INDEX(kurz!$B$7:$AQ$58,$B55,Z$1),"")</f>
      </c>
      <c r="AA55" t="str">
        <f>IF(INDEX(kurz!$B$7:$AQ$58,$B55,AA$1)&lt;&gt;"",INDEX(kurz!$B$7:$AQ$58,$B55,AA$1),"")</f>
        <v>H0209A.E10.051</v>
      </c>
      <c r="AB55">
        <f>IF(INDEX(kurz!$B$7:$AQ$58,$B55,AB$1)&lt;&gt;"",INDEX(kurz!$B$7:$AQ$58,$B55,AB$1),"")</f>
      </c>
      <c r="AC55">
        <f>IF(INDEX(kurz!$B$7:$AQ$58,$B55,AC$1)&lt;&gt;"",INDEX(kurz!$B$7:$AQ$58,$B55,AC$1),"")</f>
      </c>
      <c r="AD55">
        <f>IF(INDEX(kurz!$B$7:$AQ$58,$B55,AD$1)&lt;&gt;"",INDEX(kurz!$B$7:$AQ$58,$B55,AD$1),"")</f>
      </c>
      <c r="AE55">
        <f>IF(INDEX(kurz!$B$7:$AQ$58,$B55,AE$1)&lt;&gt;"",INDEX(kurz!$B$7:$AQ$58,$B55,AE$1),"")</f>
      </c>
      <c r="AF55">
        <f>IF(INDEX(kurz!$B$7:$AQ$58,$B55,AF$1)&lt;&gt;"",INDEX(kurz!$B$7:$AQ$58,$B55,AF$1),"")</f>
      </c>
      <c r="AG55">
        <f>IF(INDEX(kurz!$B$7:$AQ$58,$B55,AG$1)&lt;&gt;"",INDEX(kurz!$B$7:$AQ$58,$B55,AG$1),"")</f>
      </c>
      <c r="AH55" t="str">
        <f>IF(INDEX(kurz!$B$7:$AQ$58,$B55,AH$1)&lt;&gt;"",INDEX(kurz!$B$7:$AQ$58,$B55,AH$1),"")</f>
        <v>Im Tunnel gegenüber H0209A.E10.036</v>
      </c>
      <c r="AI55" t="str">
        <f>IF(INDEX(kurz!$B$7:$AQ$58,$B55,AI$1)&lt;&gt;"",INDEX(kurz!$B$7:$AQ$58,$B55,AI$1),"")</f>
        <v>Rack</v>
      </c>
      <c r="AJ55">
        <f>IF(INDEX(kurz!$B$7:$AQ$58,$B55,AJ$1)&lt;&gt;"",INDEX(kurz!$B$7:$AQ$58,$B55,AJ$1),"")</f>
      </c>
      <c r="AK55" t="str">
        <f>IF(INDEX(kurz!$B$7:$AQ$58,$B55,AK$1)&lt;&gt;"",INDEX(kurz!$B$7:$AQ$58,$B55,AK$1),"")</f>
        <v>H0209A.E10.041</v>
      </c>
      <c r="AL55">
        <f>IF(INDEX(kurz!$B$7:$AQ$58,$B55,AL$1)&lt;&gt;"",INDEX(kurz!$B$7:$AQ$58,$B55,AL$1),"")</f>
      </c>
      <c r="AM55">
        <f>IF(INDEX(kurz!$B$7:$AQ$58,$B55,AM$1)&lt;&gt;"",INDEX(kurz!$B$7:$AQ$58,$B55,AM$1),"")</f>
      </c>
      <c r="AN55">
        <f>IF(INDEX(kurz!$B$7:$AQ$58,$B55,AN$1)&lt;&gt;"",INDEX(kurz!$B$7:$AQ$58,$B55,AN$1),"")</f>
      </c>
      <c r="AO55">
        <f>IF(INDEX(kurz!$B$7:$AQ$58,$B55,AO$1)&lt;&gt;"",INDEX(kurz!$B$7:$AQ$58,$B55,AO$1),"")</f>
      </c>
      <c r="AP55">
        <f>IF(INDEX(kurz!$B$7:$AQ$58,$B55,AP$1)&lt;&gt;"",INDEX(kurz!$B$7:$AQ$58,$B55,AP$1),"")</f>
      </c>
      <c r="AQ55">
        <f>IF(INDEX(kurz!$B$7:$AQ$58,$B55,AQ$1)&lt;&gt;"",INDEX(kurz!$B$7:$AQ$58,$B55,AQ$1),"")</f>
      </c>
      <c r="AR55" t="str">
        <f>IF(INDEX(kurz!$B$7:$AQ$58,$B55,AR$1)&lt;&gt;"",INDEX(kurz!$B$7:$AQ$58,$B55,AR$1),"")</f>
        <v>10kV DC</v>
      </c>
      <c r="AS55" t="str">
        <f>IF(INDEX(kurz!$B$7:$AQ$58,$B55,AS$1)&lt;&gt;"",INDEX(kurz!$B$7:$AQ$58,$B55,AS$1),"")</f>
        <v>0.5 mA</v>
      </c>
      <c r="AT55">
        <f>IF(INDEX(kurz!$B$7:$AQ$58,$B55,AT$1)&lt;&gt;"",INDEX(kurz!$B$7:$AQ$58,$B55,AT$1),"")</f>
      </c>
      <c r="AU55">
        <f>IF(INDEX(kurz!$B$7:$AQ$58,$B55,AU$1)&lt;&gt;"",INDEX(kurz!$B$7:$AQ$58,$B55,AU$1),"")</f>
      </c>
      <c r="AV55">
        <f>IF(INDEX(kurz!$B$7:$AQ$58,$B55,AV$1)&lt;&gt;"",INDEX(kurz!$B$7:$AQ$58,$B55,AV$1),"")</f>
      </c>
    </row>
    <row r="56" spans="2:48" ht="15">
      <c r="B56" s="21">
        <f t="shared" si="3"/>
        <v>7</v>
      </c>
      <c r="C56" s="21">
        <f>INDEX(kurz!$A$7:$A$60,lang!B56)</f>
        <v>10</v>
      </c>
      <c r="D56" s="21">
        <f t="shared" si="7"/>
        <v>0</v>
      </c>
      <c r="E56" s="21">
        <f t="shared" si="4"/>
        <v>49</v>
      </c>
      <c r="F56" s="2">
        <f t="shared" si="5"/>
        <v>49</v>
      </c>
      <c r="G56" t="str">
        <f>IF(INDEX(kurz!$B$7:$AQ$58,$B56,G$1)&lt;&gt;"",INDEX(kurz!$B$7:$AQ$58,$B56,G$1),"")</f>
        <v>10kV RG58</v>
      </c>
      <c r="H56">
        <f>IF(INDEX(kurz!$B$7:$AQ$58,$B56,H$1)&lt;&gt;"",INDEX(kurz!$B$7:$AQ$58,$B56,H$1),"")</f>
        <v>3</v>
      </c>
      <c r="I56" t="str">
        <f>IF(INDEX(kurz!$B$7:$AQ$58,$B56,I$1)&lt;&gt;"",INDEX(kurz!$B$7:$AQ$58,$B56,I$1),"")</f>
        <v>ILIMA-Detektor2</v>
      </c>
      <c r="J56">
        <f>IF(INDEX(kurz!$B$7:$AQ$58,$B56,J$1)&lt;&gt;"",INDEX(kurz!$B$7:$AQ$58,$B56,J$1),"")</f>
      </c>
      <c r="K56">
        <f>IF(INDEX(kurz!$B$7:$AQ$58,$B56,K$1)&lt;&gt;"",INDEX(kurz!$B$7:$AQ$58,$B56,K$1),"")</f>
      </c>
      <c r="L56">
        <f>IF(INDEX(kurz!$B$7:$AQ$58,$B56,L$1)&lt;&gt;"",INDEX(kurz!$B$7:$AQ$58,$B56,L$1),"")</f>
        <v>5</v>
      </c>
      <c r="M56">
        <f>IF(INDEX(kurz!$B$7:$AQ$58,$B56,M$1)&lt;&gt;"",INDEX(kurz!$B$7:$AQ$58,$B56,M$1),"")</f>
      </c>
      <c r="N56">
        <f>IF(INDEX(kurz!$B$7:$AQ$58,$B56,N$1)&lt;&gt;"",INDEX(kurz!$B$7:$AQ$58,$B56,N$1),"")</f>
        <v>50</v>
      </c>
      <c r="O56">
        <f>IF(INDEX(kurz!$B$7:$AQ$58,$B56,O$1)&lt;&gt;"",INDEX(kurz!$B$7:$AQ$58,$B56,O$1),"")</f>
        <v>60</v>
      </c>
      <c r="P56">
        <f>IF(INDEX(kurz!$B$7:$AQ$58,$B56,P$1)&lt;&gt;"",INDEX(kurz!$B$7:$AQ$58,$B56,P$1),"")</f>
      </c>
      <c r="Q56" t="str">
        <f>IF(INDEX(kurz!$B$7:$AQ$58,$B56,Q$1)&lt;&gt;"",INDEX(kurz!$B$7:$AQ$58,$B56,Q$1),"")</f>
        <v>0,15 kWh/m</v>
      </c>
      <c r="R56">
        <f>IF(INDEX(kurz!$B$7:$AQ$58,$B56,R$1)&lt;&gt;"",INDEX(kurz!$B$7:$AQ$58,$B56,R$1),"")</f>
      </c>
      <c r="S56">
        <f>IF(INDEX(kurz!$B$7:$AQ$58,$B56,S$1)&lt;&gt;"",INDEX(kurz!$B$7:$AQ$58,$B56,S$1),"")</f>
      </c>
      <c r="T56" t="str">
        <f>IF(INDEX(kurz!$B$7:$AQ$58,$B56,T$1)&lt;&gt;"",INDEX(kurz!$B$7:$AQ$58,$B56,T$1),"")</f>
        <v>ILIMA experiment</v>
      </c>
      <c r="U56">
        <f>IF(INDEX(kurz!$B$7:$AQ$58,$B56,U$1)&lt;&gt;"",INDEX(kurz!$B$7:$AQ$58,$B56,U$1),"")</f>
      </c>
      <c r="V56">
        <f>IF(INDEX(kurz!$B$7:$AQ$58,$B56,V$1)&lt;&gt;"",INDEX(kurz!$B$7:$AQ$58,$B56,V$1),"")</f>
      </c>
      <c r="W56">
        <f>IF(INDEX(kurz!$B$7:$AQ$58,$B56,W$1)&lt;&gt;"",INDEX(kurz!$B$7:$AQ$58,$B56,W$1),"")</f>
      </c>
      <c r="X56">
        <f>IF(INDEX(kurz!$B$7:$AQ$58,$B56,X$1)&lt;&gt;"",INDEX(kurz!$B$7:$AQ$58,$B56,X$1),"")</f>
      </c>
      <c r="Y56" t="str">
        <f>IF(INDEX(kurz!$B$7:$AQ$58,$B56,Y$1)&lt;&gt;"",INDEX(kurz!$B$7:$AQ$58,$B56,Y$1),"")</f>
        <v>Detektor in CR-Tasche</v>
      </c>
      <c r="Z56">
        <f>IF(INDEX(kurz!$B$7:$AQ$58,$B56,Z$1)&lt;&gt;"",INDEX(kurz!$B$7:$AQ$58,$B56,Z$1),"")</f>
      </c>
      <c r="AA56" t="str">
        <f>IF(INDEX(kurz!$B$7:$AQ$58,$B56,AA$1)&lt;&gt;"",INDEX(kurz!$B$7:$AQ$58,$B56,AA$1),"")</f>
        <v>H0209A.E10.051</v>
      </c>
      <c r="AB56">
        <f>IF(INDEX(kurz!$B$7:$AQ$58,$B56,AB$1)&lt;&gt;"",INDEX(kurz!$B$7:$AQ$58,$B56,AB$1),"")</f>
      </c>
      <c r="AC56">
        <f>IF(INDEX(kurz!$B$7:$AQ$58,$B56,AC$1)&lt;&gt;"",INDEX(kurz!$B$7:$AQ$58,$B56,AC$1),"")</f>
      </c>
      <c r="AD56">
        <f>IF(INDEX(kurz!$B$7:$AQ$58,$B56,AD$1)&lt;&gt;"",INDEX(kurz!$B$7:$AQ$58,$B56,AD$1),"")</f>
      </c>
      <c r="AE56">
        <f>IF(INDEX(kurz!$B$7:$AQ$58,$B56,AE$1)&lt;&gt;"",INDEX(kurz!$B$7:$AQ$58,$B56,AE$1),"")</f>
      </c>
      <c r="AF56">
        <f>IF(INDEX(kurz!$B$7:$AQ$58,$B56,AF$1)&lt;&gt;"",INDEX(kurz!$B$7:$AQ$58,$B56,AF$1),"")</f>
      </c>
      <c r="AG56">
        <f>IF(INDEX(kurz!$B$7:$AQ$58,$B56,AG$1)&lt;&gt;"",INDEX(kurz!$B$7:$AQ$58,$B56,AG$1),"")</f>
      </c>
      <c r="AH56" t="str">
        <f>IF(INDEX(kurz!$B$7:$AQ$58,$B56,AH$1)&lt;&gt;"",INDEX(kurz!$B$7:$AQ$58,$B56,AH$1),"")</f>
        <v>Im Tunnel gegenüber H0209A.E10.036</v>
      </c>
      <c r="AI56" t="str">
        <f>IF(INDEX(kurz!$B$7:$AQ$58,$B56,AI$1)&lt;&gt;"",INDEX(kurz!$B$7:$AQ$58,$B56,AI$1),"")</f>
        <v>Rack</v>
      </c>
      <c r="AJ56">
        <f>IF(INDEX(kurz!$B$7:$AQ$58,$B56,AJ$1)&lt;&gt;"",INDEX(kurz!$B$7:$AQ$58,$B56,AJ$1),"")</f>
      </c>
      <c r="AK56" t="str">
        <f>IF(INDEX(kurz!$B$7:$AQ$58,$B56,AK$1)&lt;&gt;"",INDEX(kurz!$B$7:$AQ$58,$B56,AK$1),"")</f>
        <v>H0209A.E10.041</v>
      </c>
      <c r="AL56">
        <f>IF(INDEX(kurz!$B$7:$AQ$58,$B56,AL$1)&lt;&gt;"",INDEX(kurz!$B$7:$AQ$58,$B56,AL$1),"")</f>
      </c>
      <c r="AM56">
        <f>IF(INDEX(kurz!$B$7:$AQ$58,$B56,AM$1)&lt;&gt;"",INDEX(kurz!$B$7:$AQ$58,$B56,AM$1),"")</f>
      </c>
      <c r="AN56">
        <f>IF(INDEX(kurz!$B$7:$AQ$58,$B56,AN$1)&lt;&gt;"",INDEX(kurz!$B$7:$AQ$58,$B56,AN$1),"")</f>
      </c>
      <c r="AO56">
        <f>IF(INDEX(kurz!$B$7:$AQ$58,$B56,AO$1)&lt;&gt;"",INDEX(kurz!$B$7:$AQ$58,$B56,AO$1),"")</f>
      </c>
      <c r="AP56">
        <f>IF(INDEX(kurz!$B$7:$AQ$58,$B56,AP$1)&lt;&gt;"",INDEX(kurz!$B$7:$AQ$58,$B56,AP$1),"")</f>
      </c>
      <c r="AQ56">
        <f>IF(INDEX(kurz!$B$7:$AQ$58,$B56,AQ$1)&lt;&gt;"",INDEX(kurz!$B$7:$AQ$58,$B56,AQ$1),"")</f>
      </c>
      <c r="AR56" t="str">
        <f>IF(INDEX(kurz!$B$7:$AQ$58,$B56,AR$1)&lt;&gt;"",INDEX(kurz!$B$7:$AQ$58,$B56,AR$1),"")</f>
        <v>10kV DC</v>
      </c>
      <c r="AS56" t="str">
        <f>IF(INDEX(kurz!$B$7:$AQ$58,$B56,AS$1)&lt;&gt;"",INDEX(kurz!$B$7:$AQ$58,$B56,AS$1),"")</f>
        <v>0.5 mA</v>
      </c>
      <c r="AT56">
        <f>IF(INDEX(kurz!$B$7:$AQ$58,$B56,AT$1)&lt;&gt;"",INDEX(kurz!$B$7:$AQ$58,$B56,AT$1),"")</f>
      </c>
      <c r="AU56">
        <f>IF(INDEX(kurz!$B$7:$AQ$58,$B56,AU$1)&lt;&gt;"",INDEX(kurz!$B$7:$AQ$58,$B56,AU$1),"")</f>
      </c>
      <c r="AV56">
        <f>IF(INDEX(kurz!$B$7:$AQ$58,$B56,AV$1)&lt;&gt;"",INDEX(kurz!$B$7:$AQ$58,$B56,AV$1),"")</f>
      </c>
    </row>
    <row r="57" spans="2:48" ht="15">
      <c r="B57" s="21">
        <f t="shared" si="3"/>
        <v>8</v>
      </c>
      <c r="C57" s="21">
        <f>INDEX(kurz!$A$7:$A$60,lang!B57)</f>
        <v>5</v>
      </c>
      <c r="D57" s="21">
        <f t="shared" si="7"/>
        <v>5</v>
      </c>
      <c r="E57" s="21">
        <f t="shared" si="4"/>
        <v>50</v>
      </c>
      <c r="F57" s="2">
        <f t="shared" si="5"/>
        <v>50</v>
      </c>
      <c r="G57" t="str">
        <f>IF(INDEX(kurz!$B$7:$AQ$58,$B57,G$1)&lt;&gt;"",INDEX(kurz!$B$7:$AQ$58,$B57,G$1),"")</f>
        <v>Leitung 3x1.5mm, 230V</v>
      </c>
      <c r="H57">
        <f>IF(INDEX(kurz!$B$7:$AQ$58,$B57,H$1)&lt;&gt;"",INDEX(kurz!$B$7:$AQ$58,$B57,H$1),"")</f>
        <v>1</v>
      </c>
      <c r="I57" t="str">
        <f>IF(INDEX(kurz!$B$7:$AQ$58,$B57,I$1)&lt;&gt;"",INDEX(kurz!$B$7:$AQ$58,$B57,I$1),"")</f>
        <v>ILIMA-Detektor2-Messnetz</v>
      </c>
      <c r="J57">
        <f>IF(INDEX(kurz!$B$7:$AQ$58,$B57,J$1)&lt;&gt;"",INDEX(kurz!$B$7:$AQ$58,$B57,J$1),"")</f>
      </c>
      <c r="K57">
        <f>IF(INDEX(kurz!$B$7:$AQ$58,$B57,K$1)&lt;&gt;"",INDEX(kurz!$B$7:$AQ$58,$B57,K$1),"")</f>
      </c>
      <c r="L57">
        <f>IF(INDEX(kurz!$B$7:$AQ$58,$B57,L$1)&lt;&gt;"",INDEX(kurz!$B$7:$AQ$58,$B57,L$1),"")</f>
        <v>9</v>
      </c>
      <c r="M57">
        <f>IF(INDEX(kurz!$B$7:$AQ$58,$B57,M$1)&lt;&gt;"",INDEX(kurz!$B$7:$AQ$58,$B57,M$1),"")</f>
        <v>16</v>
      </c>
      <c r="N57">
        <f>IF(INDEX(kurz!$B$7:$AQ$58,$B57,N$1)&lt;&gt;"",INDEX(kurz!$B$7:$AQ$58,$B57,N$1),"")</f>
      </c>
      <c r="O57">
        <f>IF(INDEX(kurz!$B$7:$AQ$58,$B57,O$1)&lt;&gt;"",INDEX(kurz!$B$7:$AQ$58,$B57,O$1),"")</f>
        <v>67</v>
      </c>
      <c r="P57">
        <f>IF(INDEX(kurz!$B$7:$AQ$58,$B57,P$1)&lt;&gt;"",INDEX(kurz!$B$7:$AQ$58,$B57,P$1),"")</f>
      </c>
      <c r="Q57">
        <f>IF(INDEX(kurz!$B$7:$AQ$58,$B57,Q$1)&lt;&gt;"",INDEX(kurz!$B$7:$AQ$58,$B57,Q$1),"")</f>
      </c>
      <c r="R57">
        <f>IF(INDEX(kurz!$B$7:$AQ$58,$B57,R$1)&lt;&gt;"",INDEX(kurz!$B$7:$AQ$58,$B57,R$1),"")</f>
      </c>
      <c r="S57">
        <f>IF(INDEX(kurz!$B$7:$AQ$58,$B57,S$1)&lt;&gt;"",INDEX(kurz!$B$7:$AQ$58,$B57,S$1),"")</f>
      </c>
      <c r="T57" t="str">
        <f>IF(INDEX(kurz!$B$7:$AQ$58,$B57,T$1)&lt;&gt;"",INDEX(kurz!$B$7:$AQ$58,$B57,T$1),"")</f>
        <v>ILIMA experiment</v>
      </c>
      <c r="U57">
        <f>IF(INDEX(kurz!$B$7:$AQ$58,$B57,U$1)&lt;&gt;"",INDEX(kurz!$B$7:$AQ$58,$B57,U$1),"")</f>
      </c>
      <c r="V57">
        <f>IF(INDEX(kurz!$B$7:$AQ$58,$B57,V$1)&lt;&gt;"",INDEX(kurz!$B$7:$AQ$58,$B57,V$1),"")</f>
      </c>
      <c r="W57">
        <f>IF(INDEX(kurz!$B$7:$AQ$58,$B57,W$1)&lt;&gt;"",INDEX(kurz!$B$7:$AQ$58,$B57,W$1),"")</f>
      </c>
      <c r="X57">
        <f>IF(INDEX(kurz!$B$7:$AQ$58,$B57,X$1)&lt;&gt;"",INDEX(kurz!$B$7:$AQ$58,$B57,X$1),"")</f>
      </c>
      <c r="Y57" t="str">
        <f>IF(INDEX(kurz!$B$7:$AQ$58,$B57,Y$1)&lt;&gt;"",INDEX(kurz!$B$7:$AQ$58,$B57,Y$1),"")</f>
        <v>Detektor in CR-Tasche</v>
      </c>
      <c r="Z57">
        <f>IF(INDEX(kurz!$B$7:$AQ$58,$B57,Z$1)&lt;&gt;"",INDEX(kurz!$B$7:$AQ$58,$B57,Z$1),"")</f>
      </c>
      <c r="AA57" t="str">
        <f>IF(INDEX(kurz!$B$7:$AQ$58,$B57,AA$1)&lt;&gt;"",INDEX(kurz!$B$7:$AQ$58,$B57,AA$1),"")</f>
        <v>H0209A.E10.051</v>
      </c>
      <c r="AB57">
        <f>IF(INDEX(kurz!$B$7:$AQ$58,$B57,AB$1)&lt;&gt;"",INDEX(kurz!$B$7:$AQ$58,$B57,AB$1),"")</f>
      </c>
      <c r="AC57">
        <f>IF(INDEX(kurz!$B$7:$AQ$58,$B57,AC$1)&lt;&gt;"",INDEX(kurz!$B$7:$AQ$58,$B57,AC$1),"")</f>
      </c>
      <c r="AD57">
        <f>IF(INDEX(kurz!$B$7:$AQ$58,$B57,AD$1)&lt;&gt;"",INDEX(kurz!$B$7:$AQ$58,$B57,AD$1),"")</f>
      </c>
      <c r="AE57">
        <f>IF(INDEX(kurz!$B$7:$AQ$58,$B57,AE$1)&lt;&gt;"",INDEX(kurz!$B$7:$AQ$58,$B57,AE$1),"")</f>
      </c>
      <c r="AF57">
        <f>IF(INDEX(kurz!$B$7:$AQ$58,$B57,AF$1)&lt;&gt;"",INDEX(kurz!$B$7:$AQ$58,$B57,AF$1),"")</f>
      </c>
      <c r="AG57">
        <f>IF(INDEX(kurz!$B$7:$AQ$58,$B57,AG$1)&lt;&gt;"",INDEX(kurz!$B$7:$AQ$58,$B57,AG$1),"")</f>
      </c>
      <c r="AH57" t="str">
        <f>IF(INDEX(kurz!$B$7:$AQ$58,$B57,AH$1)&lt;&gt;"",INDEX(kurz!$B$7:$AQ$58,$B57,AH$1),"")</f>
        <v>Im Tunnel gegenüber H0209A.E10.036</v>
      </c>
      <c r="AI57" t="str">
        <f>IF(INDEX(kurz!$B$7:$AQ$58,$B57,AI$1)&lt;&gt;"",INDEX(kurz!$B$7:$AQ$58,$B57,AI$1),"")</f>
        <v>Rack</v>
      </c>
      <c r="AJ57">
        <f>IF(INDEX(kurz!$B$7:$AQ$58,$B57,AJ$1)&lt;&gt;"",INDEX(kurz!$B$7:$AQ$58,$B57,AJ$1),"")</f>
      </c>
      <c r="AK57" t="str">
        <f>IF(INDEX(kurz!$B$7:$AQ$58,$B57,AK$1)&lt;&gt;"",INDEX(kurz!$B$7:$AQ$58,$B57,AK$1),"")</f>
        <v>H0209A.E10.041</v>
      </c>
      <c r="AL57">
        <f>IF(INDEX(kurz!$B$7:$AQ$58,$B57,AL$1)&lt;&gt;"",INDEX(kurz!$B$7:$AQ$58,$B57,AL$1),"")</f>
      </c>
      <c r="AM57">
        <f>IF(INDEX(kurz!$B$7:$AQ$58,$B57,AM$1)&lt;&gt;"",INDEX(kurz!$B$7:$AQ$58,$B57,AM$1),"")</f>
      </c>
      <c r="AN57">
        <f>IF(INDEX(kurz!$B$7:$AQ$58,$B57,AN$1)&lt;&gt;"",INDEX(kurz!$B$7:$AQ$58,$B57,AN$1),"")</f>
      </c>
      <c r="AO57">
        <f>IF(INDEX(kurz!$B$7:$AQ$58,$B57,AO$1)&lt;&gt;"",INDEX(kurz!$B$7:$AQ$58,$B57,AO$1),"")</f>
      </c>
      <c r="AP57">
        <f>IF(INDEX(kurz!$B$7:$AQ$58,$B57,AP$1)&lt;&gt;"",INDEX(kurz!$B$7:$AQ$58,$B57,AP$1),"")</f>
      </c>
      <c r="AQ57">
        <f>IF(INDEX(kurz!$B$7:$AQ$58,$B57,AQ$1)&lt;&gt;"",INDEX(kurz!$B$7:$AQ$58,$B57,AQ$1),"")</f>
      </c>
      <c r="AR57" t="str">
        <f>IF(INDEX(kurz!$B$7:$AQ$58,$B57,AR$1)&lt;&gt;"",INDEX(kurz!$B$7:$AQ$58,$B57,AR$1),"")</f>
        <v>230V</v>
      </c>
      <c r="AS57" t="str">
        <f>IF(INDEX(kurz!$B$7:$AQ$58,$B57,AS$1)&lt;&gt;"",INDEX(kurz!$B$7:$AQ$58,$B57,AS$1),"")</f>
        <v>16A</v>
      </c>
      <c r="AT57">
        <f>IF(INDEX(kurz!$B$7:$AQ$58,$B57,AT$1)&lt;&gt;"",INDEX(kurz!$B$7:$AQ$58,$B57,AT$1),"")</f>
      </c>
      <c r="AU57">
        <f>IF(INDEX(kurz!$B$7:$AQ$58,$B57,AU$1)&lt;&gt;"",INDEX(kurz!$B$7:$AQ$58,$B57,AU$1),"")</f>
      </c>
      <c r="AV57">
        <f>IF(INDEX(kurz!$B$7:$AQ$58,$B57,AV$1)&lt;&gt;"",INDEX(kurz!$B$7:$AQ$58,$B57,AV$1),"")</f>
      </c>
    </row>
    <row r="58" spans="2:48" ht="15">
      <c r="B58" s="21">
        <f t="shared" si="3"/>
        <v>8</v>
      </c>
      <c r="C58" s="21">
        <f>INDEX(kurz!$A$7:$A$60,lang!B58)</f>
        <v>5</v>
      </c>
      <c r="D58" s="21">
        <f t="shared" si="7"/>
        <v>4</v>
      </c>
      <c r="E58" s="21">
        <f t="shared" si="4"/>
        <v>51</v>
      </c>
      <c r="F58" s="2">
        <f t="shared" si="5"/>
        <v>51</v>
      </c>
      <c r="G58" t="str">
        <f>IF(INDEX(kurz!$B$7:$AQ$58,$B58,G$1)&lt;&gt;"",INDEX(kurz!$B$7:$AQ$58,$B58,G$1),"")</f>
        <v>Leitung 3x1.5mm, 230V</v>
      </c>
      <c r="H58">
        <f>IF(INDEX(kurz!$B$7:$AQ$58,$B58,H$1)&lt;&gt;"",INDEX(kurz!$B$7:$AQ$58,$B58,H$1),"")</f>
        <v>1</v>
      </c>
      <c r="I58" t="str">
        <f>IF(INDEX(kurz!$B$7:$AQ$58,$B58,I$1)&lt;&gt;"",INDEX(kurz!$B$7:$AQ$58,$B58,I$1),"")</f>
        <v>ILIMA-Detektor2-Messnetz</v>
      </c>
      <c r="J58">
        <f>IF(INDEX(kurz!$B$7:$AQ$58,$B58,J$1)&lt;&gt;"",INDEX(kurz!$B$7:$AQ$58,$B58,J$1),"")</f>
      </c>
      <c r="K58">
        <f>IF(INDEX(kurz!$B$7:$AQ$58,$B58,K$1)&lt;&gt;"",INDEX(kurz!$B$7:$AQ$58,$B58,K$1),"")</f>
      </c>
      <c r="L58">
        <f>IF(INDEX(kurz!$B$7:$AQ$58,$B58,L$1)&lt;&gt;"",INDEX(kurz!$B$7:$AQ$58,$B58,L$1),"")</f>
        <v>9</v>
      </c>
      <c r="M58">
        <f>IF(INDEX(kurz!$B$7:$AQ$58,$B58,M$1)&lt;&gt;"",INDEX(kurz!$B$7:$AQ$58,$B58,M$1),"")</f>
        <v>16</v>
      </c>
      <c r="N58">
        <f>IF(INDEX(kurz!$B$7:$AQ$58,$B58,N$1)&lt;&gt;"",INDEX(kurz!$B$7:$AQ$58,$B58,N$1),"")</f>
      </c>
      <c r="O58">
        <f>IF(INDEX(kurz!$B$7:$AQ$58,$B58,O$1)&lt;&gt;"",INDEX(kurz!$B$7:$AQ$58,$B58,O$1),"")</f>
        <v>67</v>
      </c>
      <c r="P58">
        <f>IF(INDEX(kurz!$B$7:$AQ$58,$B58,P$1)&lt;&gt;"",INDEX(kurz!$B$7:$AQ$58,$B58,P$1),"")</f>
      </c>
      <c r="Q58">
        <f>IF(INDEX(kurz!$B$7:$AQ$58,$B58,Q$1)&lt;&gt;"",INDEX(kurz!$B$7:$AQ$58,$B58,Q$1),"")</f>
      </c>
      <c r="R58">
        <f>IF(INDEX(kurz!$B$7:$AQ$58,$B58,R$1)&lt;&gt;"",INDEX(kurz!$B$7:$AQ$58,$B58,R$1),"")</f>
      </c>
      <c r="S58">
        <f>IF(INDEX(kurz!$B$7:$AQ$58,$B58,S$1)&lt;&gt;"",INDEX(kurz!$B$7:$AQ$58,$B58,S$1),"")</f>
      </c>
      <c r="T58" t="str">
        <f>IF(INDEX(kurz!$B$7:$AQ$58,$B58,T$1)&lt;&gt;"",INDEX(kurz!$B$7:$AQ$58,$B58,T$1),"")</f>
        <v>ILIMA experiment</v>
      </c>
      <c r="U58">
        <f>IF(INDEX(kurz!$B$7:$AQ$58,$B58,U$1)&lt;&gt;"",INDEX(kurz!$B$7:$AQ$58,$B58,U$1),"")</f>
      </c>
      <c r="V58">
        <f>IF(INDEX(kurz!$B$7:$AQ$58,$B58,V$1)&lt;&gt;"",INDEX(kurz!$B$7:$AQ$58,$B58,V$1),"")</f>
      </c>
      <c r="W58">
        <f>IF(INDEX(kurz!$B$7:$AQ$58,$B58,W$1)&lt;&gt;"",INDEX(kurz!$B$7:$AQ$58,$B58,W$1),"")</f>
      </c>
      <c r="X58">
        <f>IF(INDEX(kurz!$B$7:$AQ$58,$B58,X$1)&lt;&gt;"",INDEX(kurz!$B$7:$AQ$58,$B58,X$1),"")</f>
      </c>
      <c r="Y58" t="str">
        <f>IF(INDEX(kurz!$B$7:$AQ$58,$B58,Y$1)&lt;&gt;"",INDEX(kurz!$B$7:$AQ$58,$B58,Y$1),"")</f>
        <v>Detektor in CR-Tasche</v>
      </c>
      <c r="Z58">
        <f>IF(INDEX(kurz!$B$7:$AQ$58,$B58,Z$1)&lt;&gt;"",INDEX(kurz!$B$7:$AQ$58,$B58,Z$1),"")</f>
      </c>
      <c r="AA58" t="str">
        <f>IF(INDEX(kurz!$B$7:$AQ$58,$B58,AA$1)&lt;&gt;"",INDEX(kurz!$B$7:$AQ$58,$B58,AA$1),"")</f>
        <v>H0209A.E10.051</v>
      </c>
      <c r="AB58">
        <f>IF(INDEX(kurz!$B$7:$AQ$58,$B58,AB$1)&lt;&gt;"",INDEX(kurz!$B$7:$AQ$58,$B58,AB$1),"")</f>
      </c>
      <c r="AC58">
        <f>IF(INDEX(kurz!$B$7:$AQ$58,$B58,AC$1)&lt;&gt;"",INDEX(kurz!$B$7:$AQ$58,$B58,AC$1),"")</f>
      </c>
      <c r="AD58">
        <f>IF(INDEX(kurz!$B$7:$AQ$58,$B58,AD$1)&lt;&gt;"",INDEX(kurz!$B$7:$AQ$58,$B58,AD$1),"")</f>
      </c>
      <c r="AE58">
        <f>IF(INDEX(kurz!$B$7:$AQ$58,$B58,AE$1)&lt;&gt;"",INDEX(kurz!$B$7:$AQ$58,$B58,AE$1),"")</f>
      </c>
      <c r="AF58">
        <f>IF(INDEX(kurz!$B$7:$AQ$58,$B58,AF$1)&lt;&gt;"",INDEX(kurz!$B$7:$AQ$58,$B58,AF$1),"")</f>
      </c>
      <c r="AG58">
        <f>IF(INDEX(kurz!$B$7:$AQ$58,$B58,AG$1)&lt;&gt;"",INDEX(kurz!$B$7:$AQ$58,$B58,AG$1),"")</f>
      </c>
      <c r="AH58" t="str">
        <f>IF(INDEX(kurz!$B$7:$AQ$58,$B58,AH$1)&lt;&gt;"",INDEX(kurz!$B$7:$AQ$58,$B58,AH$1),"")</f>
        <v>Im Tunnel gegenüber H0209A.E10.036</v>
      </c>
      <c r="AI58" t="str">
        <f>IF(INDEX(kurz!$B$7:$AQ$58,$B58,AI$1)&lt;&gt;"",INDEX(kurz!$B$7:$AQ$58,$B58,AI$1),"")</f>
        <v>Rack</v>
      </c>
      <c r="AJ58">
        <f>IF(INDEX(kurz!$B$7:$AQ$58,$B58,AJ$1)&lt;&gt;"",INDEX(kurz!$B$7:$AQ$58,$B58,AJ$1),"")</f>
      </c>
      <c r="AK58" t="str">
        <f>IF(INDEX(kurz!$B$7:$AQ$58,$B58,AK$1)&lt;&gt;"",INDEX(kurz!$B$7:$AQ$58,$B58,AK$1),"")</f>
        <v>H0209A.E10.041</v>
      </c>
      <c r="AL58">
        <f>IF(INDEX(kurz!$B$7:$AQ$58,$B58,AL$1)&lt;&gt;"",INDEX(kurz!$B$7:$AQ$58,$B58,AL$1),"")</f>
      </c>
      <c r="AM58">
        <f>IF(INDEX(kurz!$B$7:$AQ$58,$B58,AM$1)&lt;&gt;"",INDEX(kurz!$B$7:$AQ$58,$B58,AM$1),"")</f>
      </c>
      <c r="AN58">
        <f>IF(INDEX(kurz!$B$7:$AQ$58,$B58,AN$1)&lt;&gt;"",INDEX(kurz!$B$7:$AQ$58,$B58,AN$1),"")</f>
      </c>
      <c r="AO58">
        <f>IF(INDEX(kurz!$B$7:$AQ$58,$B58,AO$1)&lt;&gt;"",INDEX(kurz!$B$7:$AQ$58,$B58,AO$1),"")</f>
      </c>
      <c r="AP58">
        <f>IF(INDEX(kurz!$B$7:$AQ$58,$B58,AP$1)&lt;&gt;"",INDEX(kurz!$B$7:$AQ$58,$B58,AP$1),"")</f>
      </c>
      <c r="AQ58">
        <f>IF(INDEX(kurz!$B$7:$AQ$58,$B58,AQ$1)&lt;&gt;"",INDEX(kurz!$B$7:$AQ$58,$B58,AQ$1),"")</f>
      </c>
      <c r="AR58" t="str">
        <f>IF(INDEX(kurz!$B$7:$AQ$58,$B58,AR$1)&lt;&gt;"",INDEX(kurz!$B$7:$AQ$58,$B58,AR$1),"")</f>
        <v>230V</v>
      </c>
      <c r="AS58" t="str">
        <f>IF(INDEX(kurz!$B$7:$AQ$58,$B58,AS$1)&lt;&gt;"",INDEX(kurz!$B$7:$AQ$58,$B58,AS$1),"")</f>
        <v>16A</v>
      </c>
      <c r="AT58">
        <f>IF(INDEX(kurz!$B$7:$AQ$58,$B58,AT$1)&lt;&gt;"",INDEX(kurz!$B$7:$AQ$58,$B58,AT$1),"")</f>
      </c>
      <c r="AU58">
        <f>IF(INDEX(kurz!$B$7:$AQ$58,$B58,AU$1)&lt;&gt;"",INDEX(kurz!$B$7:$AQ$58,$B58,AU$1),"")</f>
      </c>
      <c r="AV58">
        <f>IF(INDEX(kurz!$B$7:$AQ$58,$B58,AV$1)&lt;&gt;"",INDEX(kurz!$B$7:$AQ$58,$B58,AV$1),"")</f>
      </c>
    </row>
    <row r="59" spans="2:48" ht="15">
      <c r="B59" s="21">
        <f t="shared" si="3"/>
        <v>8</v>
      </c>
      <c r="C59" s="21">
        <f>INDEX(kurz!$A$7:$A$60,lang!B59)</f>
        <v>5</v>
      </c>
      <c r="D59" s="21">
        <f t="shared" si="7"/>
        <v>3</v>
      </c>
      <c r="E59" s="21">
        <f t="shared" si="4"/>
        <v>52</v>
      </c>
      <c r="F59" s="2">
        <f t="shared" si="5"/>
        <v>52</v>
      </c>
      <c r="G59" t="str">
        <f>IF(INDEX(kurz!$B$7:$AQ$58,$B59,G$1)&lt;&gt;"",INDEX(kurz!$B$7:$AQ$58,$B59,G$1),"")</f>
        <v>Leitung 3x1.5mm, 230V</v>
      </c>
      <c r="H59">
        <f>IF(INDEX(kurz!$B$7:$AQ$58,$B59,H$1)&lt;&gt;"",INDEX(kurz!$B$7:$AQ$58,$B59,H$1),"")</f>
        <v>1</v>
      </c>
      <c r="I59" t="str">
        <f>IF(INDEX(kurz!$B$7:$AQ$58,$B59,I$1)&lt;&gt;"",INDEX(kurz!$B$7:$AQ$58,$B59,I$1),"")</f>
        <v>ILIMA-Detektor2-Messnetz</v>
      </c>
      <c r="J59">
        <f>IF(INDEX(kurz!$B$7:$AQ$58,$B59,J$1)&lt;&gt;"",INDEX(kurz!$B$7:$AQ$58,$B59,J$1),"")</f>
      </c>
      <c r="K59">
        <f>IF(INDEX(kurz!$B$7:$AQ$58,$B59,K$1)&lt;&gt;"",INDEX(kurz!$B$7:$AQ$58,$B59,K$1),"")</f>
      </c>
      <c r="L59">
        <f>IF(INDEX(kurz!$B$7:$AQ$58,$B59,L$1)&lt;&gt;"",INDEX(kurz!$B$7:$AQ$58,$B59,L$1),"")</f>
        <v>9</v>
      </c>
      <c r="M59">
        <f>IF(INDEX(kurz!$B$7:$AQ$58,$B59,M$1)&lt;&gt;"",INDEX(kurz!$B$7:$AQ$58,$B59,M$1),"")</f>
        <v>16</v>
      </c>
      <c r="N59">
        <f>IF(INDEX(kurz!$B$7:$AQ$58,$B59,N$1)&lt;&gt;"",INDEX(kurz!$B$7:$AQ$58,$B59,N$1),"")</f>
      </c>
      <c r="O59">
        <f>IF(INDEX(kurz!$B$7:$AQ$58,$B59,O$1)&lt;&gt;"",INDEX(kurz!$B$7:$AQ$58,$B59,O$1),"")</f>
        <v>67</v>
      </c>
      <c r="P59">
        <f>IF(INDEX(kurz!$B$7:$AQ$58,$B59,P$1)&lt;&gt;"",INDEX(kurz!$B$7:$AQ$58,$B59,P$1),"")</f>
      </c>
      <c r="Q59">
        <f>IF(INDEX(kurz!$B$7:$AQ$58,$B59,Q$1)&lt;&gt;"",INDEX(kurz!$B$7:$AQ$58,$B59,Q$1),"")</f>
      </c>
      <c r="R59">
        <f>IF(INDEX(kurz!$B$7:$AQ$58,$B59,R$1)&lt;&gt;"",INDEX(kurz!$B$7:$AQ$58,$B59,R$1),"")</f>
      </c>
      <c r="S59">
        <f>IF(INDEX(kurz!$B$7:$AQ$58,$B59,S$1)&lt;&gt;"",INDEX(kurz!$B$7:$AQ$58,$B59,S$1),"")</f>
      </c>
      <c r="T59" t="str">
        <f>IF(INDEX(kurz!$B$7:$AQ$58,$B59,T$1)&lt;&gt;"",INDEX(kurz!$B$7:$AQ$58,$B59,T$1),"")</f>
        <v>ILIMA experiment</v>
      </c>
      <c r="U59">
        <f>IF(INDEX(kurz!$B$7:$AQ$58,$B59,U$1)&lt;&gt;"",INDEX(kurz!$B$7:$AQ$58,$B59,U$1),"")</f>
      </c>
      <c r="V59">
        <f>IF(INDEX(kurz!$B$7:$AQ$58,$B59,V$1)&lt;&gt;"",INDEX(kurz!$B$7:$AQ$58,$B59,V$1),"")</f>
      </c>
      <c r="W59">
        <f>IF(INDEX(kurz!$B$7:$AQ$58,$B59,W$1)&lt;&gt;"",INDEX(kurz!$B$7:$AQ$58,$B59,W$1),"")</f>
      </c>
      <c r="X59">
        <f>IF(INDEX(kurz!$B$7:$AQ$58,$B59,X$1)&lt;&gt;"",INDEX(kurz!$B$7:$AQ$58,$B59,X$1),"")</f>
      </c>
      <c r="Y59" t="str">
        <f>IF(INDEX(kurz!$B$7:$AQ$58,$B59,Y$1)&lt;&gt;"",INDEX(kurz!$B$7:$AQ$58,$B59,Y$1),"")</f>
        <v>Detektor in CR-Tasche</v>
      </c>
      <c r="Z59">
        <f>IF(INDEX(kurz!$B$7:$AQ$58,$B59,Z$1)&lt;&gt;"",INDEX(kurz!$B$7:$AQ$58,$B59,Z$1),"")</f>
      </c>
      <c r="AA59" t="str">
        <f>IF(INDEX(kurz!$B$7:$AQ$58,$B59,AA$1)&lt;&gt;"",INDEX(kurz!$B$7:$AQ$58,$B59,AA$1),"")</f>
        <v>H0209A.E10.051</v>
      </c>
      <c r="AB59">
        <f>IF(INDEX(kurz!$B$7:$AQ$58,$B59,AB$1)&lt;&gt;"",INDEX(kurz!$B$7:$AQ$58,$B59,AB$1),"")</f>
      </c>
      <c r="AC59">
        <f>IF(INDEX(kurz!$B$7:$AQ$58,$B59,AC$1)&lt;&gt;"",INDEX(kurz!$B$7:$AQ$58,$B59,AC$1),"")</f>
      </c>
      <c r="AD59">
        <f>IF(INDEX(kurz!$B$7:$AQ$58,$B59,AD$1)&lt;&gt;"",INDEX(kurz!$B$7:$AQ$58,$B59,AD$1),"")</f>
      </c>
      <c r="AE59">
        <f>IF(INDEX(kurz!$B$7:$AQ$58,$B59,AE$1)&lt;&gt;"",INDEX(kurz!$B$7:$AQ$58,$B59,AE$1),"")</f>
      </c>
      <c r="AF59">
        <f>IF(INDEX(kurz!$B$7:$AQ$58,$B59,AF$1)&lt;&gt;"",INDEX(kurz!$B$7:$AQ$58,$B59,AF$1),"")</f>
      </c>
      <c r="AG59">
        <f>IF(INDEX(kurz!$B$7:$AQ$58,$B59,AG$1)&lt;&gt;"",INDEX(kurz!$B$7:$AQ$58,$B59,AG$1),"")</f>
      </c>
      <c r="AH59" t="str">
        <f>IF(INDEX(kurz!$B$7:$AQ$58,$B59,AH$1)&lt;&gt;"",INDEX(kurz!$B$7:$AQ$58,$B59,AH$1),"")</f>
        <v>Im Tunnel gegenüber H0209A.E10.036</v>
      </c>
      <c r="AI59" t="str">
        <f>IF(INDEX(kurz!$B$7:$AQ$58,$B59,AI$1)&lt;&gt;"",INDEX(kurz!$B$7:$AQ$58,$B59,AI$1),"")</f>
        <v>Rack</v>
      </c>
      <c r="AJ59">
        <f>IF(INDEX(kurz!$B$7:$AQ$58,$B59,AJ$1)&lt;&gt;"",INDEX(kurz!$B$7:$AQ$58,$B59,AJ$1),"")</f>
      </c>
      <c r="AK59" t="str">
        <f>IF(INDEX(kurz!$B$7:$AQ$58,$B59,AK$1)&lt;&gt;"",INDEX(kurz!$B$7:$AQ$58,$B59,AK$1),"")</f>
        <v>H0209A.E10.041</v>
      </c>
      <c r="AL59">
        <f>IF(INDEX(kurz!$B$7:$AQ$58,$B59,AL$1)&lt;&gt;"",INDEX(kurz!$B$7:$AQ$58,$B59,AL$1),"")</f>
      </c>
      <c r="AM59">
        <f>IF(INDEX(kurz!$B$7:$AQ$58,$B59,AM$1)&lt;&gt;"",INDEX(kurz!$B$7:$AQ$58,$B59,AM$1),"")</f>
      </c>
      <c r="AN59">
        <f>IF(INDEX(kurz!$B$7:$AQ$58,$B59,AN$1)&lt;&gt;"",INDEX(kurz!$B$7:$AQ$58,$B59,AN$1),"")</f>
      </c>
      <c r="AO59">
        <f>IF(INDEX(kurz!$B$7:$AQ$58,$B59,AO$1)&lt;&gt;"",INDEX(kurz!$B$7:$AQ$58,$B59,AO$1),"")</f>
      </c>
      <c r="AP59">
        <f>IF(INDEX(kurz!$B$7:$AQ$58,$B59,AP$1)&lt;&gt;"",INDEX(kurz!$B$7:$AQ$58,$B59,AP$1),"")</f>
      </c>
      <c r="AQ59">
        <f>IF(INDEX(kurz!$B$7:$AQ$58,$B59,AQ$1)&lt;&gt;"",INDEX(kurz!$B$7:$AQ$58,$B59,AQ$1),"")</f>
      </c>
      <c r="AR59" t="str">
        <f>IF(INDEX(kurz!$B$7:$AQ$58,$B59,AR$1)&lt;&gt;"",INDEX(kurz!$B$7:$AQ$58,$B59,AR$1),"")</f>
        <v>230V</v>
      </c>
      <c r="AS59" t="str">
        <f>IF(INDEX(kurz!$B$7:$AQ$58,$B59,AS$1)&lt;&gt;"",INDEX(kurz!$B$7:$AQ$58,$B59,AS$1),"")</f>
        <v>16A</v>
      </c>
      <c r="AT59">
        <f>IF(INDEX(kurz!$B$7:$AQ$58,$B59,AT$1)&lt;&gt;"",INDEX(kurz!$B$7:$AQ$58,$B59,AT$1),"")</f>
      </c>
      <c r="AU59">
        <f>IF(INDEX(kurz!$B$7:$AQ$58,$B59,AU$1)&lt;&gt;"",INDEX(kurz!$B$7:$AQ$58,$B59,AU$1),"")</f>
      </c>
      <c r="AV59">
        <f>IF(INDEX(kurz!$B$7:$AQ$58,$B59,AV$1)&lt;&gt;"",INDEX(kurz!$B$7:$AQ$58,$B59,AV$1),"")</f>
      </c>
    </row>
    <row r="60" spans="2:48" ht="15">
      <c r="B60" s="21">
        <f t="shared" si="3"/>
        <v>8</v>
      </c>
      <c r="C60" s="21">
        <f>INDEX(kurz!$A$7:$A$60,lang!B60)</f>
        <v>5</v>
      </c>
      <c r="D60" s="21">
        <f t="shared" si="7"/>
        <v>2</v>
      </c>
      <c r="E60" s="21">
        <f t="shared" si="4"/>
        <v>53</v>
      </c>
      <c r="F60" s="2">
        <f t="shared" si="5"/>
        <v>53</v>
      </c>
      <c r="G60" t="str">
        <f>IF(INDEX(kurz!$B$7:$AQ$58,$B60,G$1)&lt;&gt;"",INDEX(kurz!$B$7:$AQ$58,$B60,G$1),"")</f>
        <v>Leitung 3x1.5mm, 230V</v>
      </c>
      <c r="H60">
        <f>IF(INDEX(kurz!$B$7:$AQ$58,$B60,H$1)&lt;&gt;"",INDEX(kurz!$B$7:$AQ$58,$B60,H$1),"")</f>
        <v>1</v>
      </c>
      <c r="I60" t="str">
        <f>IF(INDEX(kurz!$B$7:$AQ$58,$B60,I$1)&lt;&gt;"",INDEX(kurz!$B$7:$AQ$58,$B60,I$1),"")</f>
        <v>ILIMA-Detektor2-Messnetz</v>
      </c>
      <c r="J60">
        <f>IF(INDEX(kurz!$B$7:$AQ$58,$B60,J$1)&lt;&gt;"",INDEX(kurz!$B$7:$AQ$58,$B60,J$1),"")</f>
      </c>
      <c r="K60">
        <f>IF(INDEX(kurz!$B$7:$AQ$58,$B60,K$1)&lt;&gt;"",INDEX(kurz!$B$7:$AQ$58,$B60,K$1),"")</f>
      </c>
      <c r="L60">
        <f>IF(INDEX(kurz!$B$7:$AQ$58,$B60,L$1)&lt;&gt;"",INDEX(kurz!$B$7:$AQ$58,$B60,L$1),"")</f>
        <v>9</v>
      </c>
      <c r="M60">
        <f>IF(INDEX(kurz!$B$7:$AQ$58,$B60,M$1)&lt;&gt;"",INDEX(kurz!$B$7:$AQ$58,$B60,M$1),"")</f>
        <v>16</v>
      </c>
      <c r="N60">
        <f>IF(INDEX(kurz!$B$7:$AQ$58,$B60,N$1)&lt;&gt;"",INDEX(kurz!$B$7:$AQ$58,$B60,N$1),"")</f>
      </c>
      <c r="O60">
        <f>IF(INDEX(kurz!$B$7:$AQ$58,$B60,O$1)&lt;&gt;"",INDEX(kurz!$B$7:$AQ$58,$B60,O$1),"")</f>
        <v>67</v>
      </c>
      <c r="P60">
        <f>IF(INDEX(kurz!$B$7:$AQ$58,$B60,P$1)&lt;&gt;"",INDEX(kurz!$B$7:$AQ$58,$B60,P$1),"")</f>
      </c>
      <c r="Q60">
        <f>IF(INDEX(kurz!$B$7:$AQ$58,$B60,Q$1)&lt;&gt;"",INDEX(kurz!$B$7:$AQ$58,$B60,Q$1),"")</f>
      </c>
      <c r="R60">
        <f>IF(INDEX(kurz!$B$7:$AQ$58,$B60,R$1)&lt;&gt;"",INDEX(kurz!$B$7:$AQ$58,$B60,R$1),"")</f>
      </c>
      <c r="S60">
        <f>IF(INDEX(kurz!$B$7:$AQ$58,$B60,S$1)&lt;&gt;"",INDEX(kurz!$B$7:$AQ$58,$B60,S$1),"")</f>
      </c>
      <c r="T60" t="str">
        <f>IF(INDEX(kurz!$B$7:$AQ$58,$B60,T$1)&lt;&gt;"",INDEX(kurz!$B$7:$AQ$58,$B60,T$1),"")</f>
        <v>ILIMA experiment</v>
      </c>
      <c r="U60">
        <f>IF(INDEX(kurz!$B$7:$AQ$58,$B60,U$1)&lt;&gt;"",INDEX(kurz!$B$7:$AQ$58,$B60,U$1),"")</f>
      </c>
      <c r="V60">
        <f>IF(INDEX(kurz!$B$7:$AQ$58,$B60,V$1)&lt;&gt;"",INDEX(kurz!$B$7:$AQ$58,$B60,V$1),"")</f>
      </c>
      <c r="W60">
        <f>IF(INDEX(kurz!$B$7:$AQ$58,$B60,W$1)&lt;&gt;"",INDEX(kurz!$B$7:$AQ$58,$B60,W$1),"")</f>
      </c>
      <c r="X60">
        <f>IF(INDEX(kurz!$B$7:$AQ$58,$B60,X$1)&lt;&gt;"",INDEX(kurz!$B$7:$AQ$58,$B60,X$1),"")</f>
      </c>
      <c r="Y60" t="str">
        <f>IF(INDEX(kurz!$B$7:$AQ$58,$B60,Y$1)&lt;&gt;"",INDEX(kurz!$B$7:$AQ$58,$B60,Y$1),"")</f>
        <v>Detektor in CR-Tasche</v>
      </c>
      <c r="Z60">
        <f>IF(INDEX(kurz!$B$7:$AQ$58,$B60,Z$1)&lt;&gt;"",INDEX(kurz!$B$7:$AQ$58,$B60,Z$1),"")</f>
      </c>
      <c r="AA60" t="str">
        <f>IF(INDEX(kurz!$B$7:$AQ$58,$B60,AA$1)&lt;&gt;"",INDEX(kurz!$B$7:$AQ$58,$B60,AA$1),"")</f>
        <v>H0209A.E10.051</v>
      </c>
      <c r="AB60">
        <f>IF(INDEX(kurz!$B$7:$AQ$58,$B60,AB$1)&lt;&gt;"",INDEX(kurz!$B$7:$AQ$58,$B60,AB$1),"")</f>
      </c>
      <c r="AC60">
        <f>IF(INDEX(kurz!$B$7:$AQ$58,$B60,AC$1)&lt;&gt;"",INDEX(kurz!$B$7:$AQ$58,$B60,AC$1),"")</f>
      </c>
      <c r="AD60">
        <f>IF(INDEX(kurz!$B$7:$AQ$58,$B60,AD$1)&lt;&gt;"",INDEX(kurz!$B$7:$AQ$58,$B60,AD$1),"")</f>
      </c>
      <c r="AE60">
        <f>IF(INDEX(kurz!$B$7:$AQ$58,$B60,AE$1)&lt;&gt;"",INDEX(kurz!$B$7:$AQ$58,$B60,AE$1),"")</f>
      </c>
      <c r="AF60">
        <f>IF(INDEX(kurz!$B$7:$AQ$58,$B60,AF$1)&lt;&gt;"",INDEX(kurz!$B$7:$AQ$58,$B60,AF$1),"")</f>
      </c>
      <c r="AG60">
        <f>IF(INDEX(kurz!$B$7:$AQ$58,$B60,AG$1)&lt;&gt;"",INDEX(kurz!$B$7:$AQ$58,$B60,AG$1),"")</f>
      </c>
      <c r="AH60" t="str">
        <f>IF(INDEX(kurz!$B$7:$AQ$58,$B60,AH$1)&lt;&gt;"",INDEX(kurz!$B$7:$AQ$58,$B60,AH$1),"")</f>
        <v>Im Tunnel gegenüber H0209A.E10.036</v>
      </c>
      <c r="AI60" t="str">
        <f>IF(INDEX(kurz!$B$7:$AQ$58,$B60,AI$1)&lt;&gt;"",INDEX(kurz!$B$7:$AQ$58,$B60,AI$1),"")</f>
        <v>Rack</v>
      </c>
      <c r="AJ60">
        <f>IF(INDEX(kurz!$B$7:$AQ$58,$B60,AJ$1)&lt;&gt;"",INDEX(kurz!$B$7:$AQ$58,$B60,AJ$1),"")</f>
      </c>
      <c r="AK60" t="str">
        <f>IF(INDEX(kurz!$B$7:$AQ$58,$B60,AK$1)&lt;&gt;"",INDEX(kurz!$B$7:$AQ$58,$B60,AK$1),"")</f>
        <v>H0209A.E10.041</v>
      </c>
      <c r="AL60">
        <f>IF(INDEX(kurz!$B$7:$AQ$58,$B60,AL$1)&lt;&gt;"",INDEX(kurz!$B$7:$AQ$58,$B60,AL$1),"")</f>
      </c>
      <c r="AM60">
        <f>IF(INDEX(kurz!$B$7:$AQ$58,$B60,AM$1)&lt;&gt;"",INDEX(kurz!$B$7:$AQ$58,$B60,AM$1),"")</f>
      </c>
      <c r="AN60">
        <f>IF(INDEX(kurz!$B$7:$AQ$58,$B60,AN$1)&lt;&gt;"",INDEX(kurz!$B$7:$AQ$58,$B60,AN$1),"")</f>
      </c>
      <c r="AO60">
        <f>IF(INDEX(kurz!$B$7:$AQ$58,$B60,AO$1)&lt;&gt;"",INDEX(kurz!$B$7:$AQ$58,$B60,AO$1),"")</f>
      </c>
      <c r="AP60">
        <f>IF(INDEX(kurz!$B$7:$AQ$58,$B60,AP$1)&lt;&gt;"",INDEX(kurz!$B$7:$AQ$58,$B60,AP$1),"")</f>
      </c>
      <c r="AQ60">
        <f>IF(INDEX(kurz!$B$7:$AQ$58,$B60,AQ$1)&lt;&gt;"",INDEX(kurz!$B$7:$AQ$58,$B60,AQ$1),"")</f>
      </c>
      <c r="AR60" t="str">
        <f>IF(INDEX(kurz!$B$7:$AQ$58,$B60,AR$1)&lt;&gt;"",INDEX(kurz!$B$7:$AQ$58,$B60,AR$1),"")</f>
        <v>230V</v>
      </c>
      <c r="AS60" t="str">
        <f>IF(INDEX(kurz!$B$7:$AQ$58,$B60,AS$1)&lt;&gt;"",INDEX(kurz!$B$7:$AQ$58,$B60,AS$1),"")</f>
        <v>16A</v>
      </c>
      <c r="AT60">
        <f>IF(INDEX(kurz!$B$7:$AQ$58,$B60,AT$1)&lt;&gt;"",INDEX(kurz!$B$7:$AQ$58,$B60,AT$1),"")</f>
      </c>
      <c r="AU60">
        <f>IF(INDEX(kurz!$B$7:$AQ$58,$B60,AU$1)&lt;&gt;"",INDEX(kurz!$B$7:$AQ$58,$B60,AU$1),"")</f>
      </c>
      <c r="AV60">
        <f>IF(INDEX(kurz!$B$7:$AQ$58,$B60,AV$1)&lt;&gt;"",INDEX(kurz!$B$7:$AQ$58,$B60,AV$1),"")</f>
      </c>
    </row>
    <row r="61" spans="2:48" ht="15">
      <c r="B61" s="21">
        <f t="shared" si="3"/>
        <v>8</v>
      </c>
      <c r="C61" s="21">
        <f>INDEX(kurz!$A$7:$A$60,lang!B61)</f>
        <v>5</v>
      </c>
      <c r="D61" s="21">
        <f t="shared" si="7"/>
        <v>1</v>
      </c>
      <c r="E61" s="21">
        <f t="shared" si="4"/>
        <v>54</v>
      </c>
      <c r="F61" s="2">
        <f t="shared" si="5"/>
        <v>54</v>
      </c>
      <c r="G61" t="str">
        <f>IF(INDEX(kurz!$B$7:$AQ$58,$B61,G$1)&lt;&gt;"",INDEX(kurz!$B$7:$AQ$58,$B61,G$1),"")</f>
        <v>Leitung 3x1.5mm, 230V</v>
      </c>
      <c r="H61">
        <f>IF(INDEX(kurz!$B$7:$AQ$58,$B61,H$1)&lt;&gt;"",INDEX(kurz!$B$7:$AQ$58,$B61,H$1),"")</f>
        <v>1</v>
      </c>
      <c r="I61" t="str">
        <f>IF(INDEX(kurz!$B$7:$AQ$58,$B61,I$1)&lt;&gt;"",INDEX(kurz!$B$7:$AQ$58,$B61,I$1),"")</f>
        <v>ILIMA-Detektor2-Messnetz</v>
      </c>
      <c r="J61">
        <f>IF(INDEX(kurz!$B$7:$AQ$58,$B61,J$1)&lt;&gt;"",INDEX(kurz!$B$7:$AQ$58,$B61,J$1),"")</f>
      </c>
      <c r="K61">
        <f>IF(INDEX(kurz!$B$7:$AQ$58,$B61,K$1)&lt;&gt;"",INDEX(kurz!$B$7:$AQ$58,$B61,K$1),"")</f>
      </c>
      <c r="L61">
        <f>IF(INDEX(kurz!$B$7:$AQ$58,$B61,L$1)&lt;&gt;"",INDEX(kurz!$B$7:$AQ$58,$B61,L$1),"")</f>
        <v>9</v>
      </c>
      <c r="M61">
        <f>IF(INDEX(kurz!$B$7:$AQ$58,$B61,M$1)&lt;&gt;"",INDEX(kurz!$B$7:$AQ$58,$B61,M$1),"")</f>
        <v>16</v>
      </c>
      <c r="N61">
        <f>IF(INDEX(kurz!$B$7:$AQ$58,$B61,N$1)&lt;&gt;"",INDEX(kurz!$B$7:$AQ$58,$B61,N$1),"")</f>
      </c>
      <c r="O61">
        <f>IF(INDEX(kurz!$B$7:$AQ$58,$B61,O$1)&lt;&gt;"",INDEX(kurz!$B$7:$AQ$58,$B61,O$1),"")</f>
        <v>67</v>
      </c>
      <c r="P61">
        <f>IF(INDEX(kurz!$B$7:$AQ$58,$B61,P$1)&lt;&gt;"",INDEX(kurz!$B$7:$AQ$58,$B61,P$1),"")</f>
      </c>
      <c r="Q61">
        <f>IF(INDEX(kurz!$B$7:$AQ$58,$B61,Q$1)&lt;&gt;"",INDEX(kurz!$B$7:$AQ$58,$B61,Q$1),"")</f>
      </c>
      <c r="R61">
        <f>IF(INDEX(kurz!$B$7:$AQ$58,$B61,R$1)&lt;&gt;"",INDEX(kurz!$B$7:$AQ$58,$B61,R$1),"")</f>
      </c>
      <c r="S61">
        <f>IF(INDEX(kurz!$B$7:$AQ$58,$B61,S$1)&lt;&gt;"",INDEX(kurz!$B$7:$AQ$58,$B61,S$1),"")</f>
      </c>
      <c r="T61" t="str">
        <f>IF(INDEX(kurz!$B$7:$AQ$58,$B61,T$1)&lt;&gt;"",INDEX(kurz!$B$7:$AQ$58,$B61,T$1),"")</f>
        <v>ILIMA experiment</v>
      </c>
      <c r="U61">
        <f>IF(INDEX(kurz!$B$7:$AQ$58,$B61,U$1)&lt;&gt;"",INDEX(kurz!$B$7:$AQ$58,$B61,U$1),"")</f>
      </c>
      <c r="V61">
        <f>IF(INDEX(kurz!$B$7:$AQ$58,$B61,V$1)&lt;&gt;"",INDEX(kurz!$B$7:$AQ$58,$B61,V$1),"")</f>
      </c>
      <c r="W61">
        <f>IF(INDEX(kurz!$B$7:$AQ$58,$B61,W$1)&lt;&gt;"",INDEX(kurz!$B$7:$AQ$58,$B61,W$1),"")</f>
      </c>
      <c r="X61">
        <f>IF(INDEX(kurz!$B$7:$AQ$58,$B61,X$1)&lt;&gt;"",INDEX(kurz!$B$7:$AQ$58,$B61,X$1),"")</f>
      </c>
      <c r="Y61" t="str">
        <f>IF(INDEX(kurz!$B$7:$AQ$58,$B61,Y$1)&lt;&gt;"",INDEX(kurz!$B$7:$AQ$58,$B61,Y$1),"")</f>
        <v>Detektor in CR-Tasche</v>
      </c>
      <c r="Z61">
        <f>IF(INDEX(kurz!$B$7:$AQ$58,$B61,Z$1)&lt;&gt;"",INDEX(kurz!$B$7:$AQ$58,$B61,Z$1),"")</f>
      </c>
      <c r="AA61" t="str">
        <f>IF(INDEX(kurz!$B$7:$AQ$58,$B61,AA$1)&lt;&gt;"",INDEX(kurz!$B$7:$AQ$58,$B61,AA$1),"")</f>
        <v>H0209A.E10.051</v>
      </c>
      <c r="AB61">
        <f>IF(INDEX(kurz!$B$7:$AQ$58,$B61,AB$1)&lt;&gt;"",INDEX(kurz!$B$7:$AQ$58,$B61,AB$1),"")</f>
      </c>
      <c r="AC61">
        <f>IF(INDEX(kurz!$B$7:$AQ$58,$B61,AC$1)&lt;&gt;"",INDEX(kurz!$B$7:$AQ$58,$B61,AC$1),"")</f>
      </c>
      <c r="AD61">
        <f>IF(INDEX(kurz!$B$7:$AQ$58,$B61,AD$1)&lt;&gt;"",INDEX(kurz!$B$7:$AQ$58,$B61,AD$1),"")</f>
      </c>
      <c r="AE61">
        <f>IF(INDEX(kurz!$B$7:$AQ$58,$B61,AE$1)&lt;&gt;"",INDEX(kurz!$B$7:$AQ$58,$B61,AE$1),"")</f>
      </c>
      <c r="AF61">
        <f>IF(INDEX(kurz!$B$7:$AQ$58,$B61,AF$1)&lt;&gt;"",INDEX(kurz!$B$7:$AQ$58,$B61,AF$1),"")</f>
      </c>
      <c r="AG61">
        <f>IF(INDEX(kurz!$B$7:$AQ$58,$B61,AG$1)&lt;&gt;"",INDEX(kurz!$B$7:$AQ$58,$B61,AG$1),"")</f>
      </c>
      <c r="AH61" t="str">
        <f>IF(INDEX(kurz!$B$7:$AQ$58,$B61,AH$1)&lt;&gt;"",INDEX(kurz!$B$7:$AQ$58,$B61,AH$1),"")</f>
        <v>Im Tunnel gegenüber H0209A.E10.036</v>
      </c>
      <c r="AI61" t="str">
        <f>IF(INDEX(kurz!$B$7:$AQ$58,$B61,AI$1)&lt;&gt;"",INDEX(kurz!$B$7:$AQ$58,$B61,AI$1),"")</f>
        <v>Rack</v>
      </c>
      <c r="AJ61">
        <f>IF(INDEX(kurz!$B$7:$AQ$58,$B61,AJ$1)&lt;&gt;"",INDEX(kurz!$B$7:$AQ$58,$B61,AJ$1),"")</f>
      </c>
      <c r="AK61" t="str">
        <f>IF(INDEX(kurz!$B$7:$AQ$58,$B61,AK$1)&lt;&gt;"",INDEX(kurz!$B$7:$AQ$58,$B61,AK$1),"")</f>
        <v>H0209A.E10.041</v>
      </c>
      <c r="AL61">
        <f>IF(INDEX(kurz!$B$7:$AQ$58,$B61,AL$1)&lt;&gt;"",INDEX(kurz!$B$7:$AQ$58,$B61,AL$1),"")</f>
      </c>
      <c r="AM61">
        <f>IF(INDEX(kurz!$B$7:$AQ$58,$B61,AM$1)&lt;&gt;"",INDEX(kurz!$B$7:$AQ$58,$B61,AM$1),"")</f>
      </c>
      <c r="AN61">
        <f>IF(INDEX(kurz!$B$7:$AQ$58,$B61,AN$1)&lt;&gt;"",INDEX(kurz!$B$7:$AQ$58,$B61,AN$1),"")</f>
      </c>
      <c r="AO61">
        <f>IF(INDEX(kurz!$B$7:$AQ$58,$B61,AO$1)&lt;&gt;"",INDEX(kurz!$B$7:$AQ$58,$B61,AO$1),"")</f>
      </c>
      <c r="AP61">
        <f>IF(INDEX(kurz!$B$7:$AQ$58,$B61,AP$1)&lt;&gt;"",INDEX(kurz!$B$7:$AQ$58,$B61,AP$1),"")</f>
      </c>
      <c r="AQ61">
        <f>IF(INDEX(kurz!$B$7:$AQ$58,$B61,AQ$1)&lt;&gt;"",INDEX(kurz!$B$7:$AQ$58,$B61,AQ$1),"")</f>
      </c>
      <c r="AR61" t="str">
        <f>IF(INDEX(kurz!$B$7:$AQ$58,$B61,AR$1)&lt;&gt;"",INDEX(kurz!$B$7:$AQ$58,$B61,AR$1),"")</f>
        <v>230V</v>
      </c>
      <c r="AS61" t="str">
        <f>IF(INDEX(kurz!$B$7:$AQ$58,$B61,AS$1)&lt;&gt;"",INDEX(kurz!$B$7:$AQ$58,$B61,AS$1),"")</f>
        <v>16A</v>
      </c>
      <c r="AT61">
        <f>IF(INDEX(kurz!$B$7:$AQ$58,$B61,AT$1)&lt;&gt;"",INDEX(kurz!$B$7:$AQ$58,$B61,AT$1),"")</f>
      </c>
      <c r="AU61">
        <f>IF(INDEX(kurz!$B$7:$AQ$58,$B61,AU$1)&lt;&gt;"",INDEX(kurz!$B$7:$AQ$58,$B61,AU$1),"")</f>
      </c>
      <c r="AV61">
        <f>IF(INDEX(kurz!$B$7:$AQ$58,$B61,AV$1)&lt;&gt;"",INDEX(kurz!$B$7:$AQ$58,$B61,AV$1),"")</f>
      </c>
    </row>
    <row r="62" spans="2:48" ht="15">
      <c r="B62" s="21">
        <f t="shared" si="3"/>
        <v>8</v>
      </c>
      <c r="C62" s="21">
        <f>INDEX(kurz!$A$7:$A$60,lang!B62)</f>
        <v>5</v>
      </c>
      <c r="D62" s="21">
        <f t="shared" si="7"/>
        <v>0</v>
      </c>
      <c r="E62" s="21">
        <f t="shared" si="4"/>
        <v>55</v>
      </c>
      <c r="F62" s="2">
        <f t="shared" si="5"/>
        <v>55</v>
      </c>
      <c r="G62" t="str">
        <f>IF(INDEX(kurz!$B$7:$AQ$58,$B62,G$1)&lt;&gt;"",INDEX(kurz!$B$7:$AQ$58,$B62,G$1),"")</f>
        <v>Leitung 3x1.5mm, 230V</v>
      </c>
      <c r="H62">
        <f>IF(INDEX(kurz!$B$7:$AQ$58,$B62,H$1)&lt;&gt;"",INDEX(kurz!$B$7:$AQ$58,$B62,H$1),"")</f>
        <v>1</v>
      </c>
      <c r="I62" t="str">
        <f>IF(INDEX(kurz!$B$7:$AQ$58,$B62,I$1)&lt;&gt;"",INDEX(kurz!$B$7:$AQ$58,$B62,I$1),"")</f>
        <v>ILIMA-Detektor2-Messnetz</v>
      </c>
      <c r="J62">
        <f>IF(INDEX(kurz!$B$7:$AQ$58,$B62,J$1)&lt;&gt;"",INDEX(kurz!$B$7:$AQ$58,$B62,J$1),"")</f>
      </c>
      <c r="K62">
        <f>IF(INDEX(kurz!$B$7:$AQ$58,$B62,K$1)&lt;&gt;"",INDEX(kurz!$B$7:$AQ$58,$B62,K$1),"")</f>
      </c>
      <c r="L62">
        <f>IF(INDEX(kurz!$B$7:$AQ$58,$B62,L$1)&lt;&gt;"",INDEX(kurz!$B$7:$AQ$58,$B62,L$1),"")</f>
        <v>9</v>
      </c>
      <c r="M62">
        <f>IF(INDEX(kurz!$B$7:$AQ$58,$B62,M$1)&lt;&gt;"",INDEX(kurz!$B$7:$AQ$58,$B62,M$1),"")</f>
        <v>16</v>
      </c>
      <c r="N62">
        <f>IF(INDEX(kurz!$B$7:$AQ$58,$B62,N$1)&lt;&gt;"",INDEX(kurz!$B$7:$AQ$58,$B62,N$1),"")</f>
      </c>
      <c r="O62">
        <f>IF(INDEX(kurz!$B$7:$AQ$58,$B62,O$1)&lt;&gt;"",INDEX(kurz!$B$7:$AQ$58,$B62,O$1),"")</f>
        <v>67</v>
      </c>
      <c r="P62">
        <f>IF(INDEX(kurz!$B$7:$AQ$58,$B62,P$1)&lt;&gt;"",INDEX(kurz!$B$7:$AQ$58,$B62,P$1),"")</f>
      </c>
      <c r="Q62">
        <f>IF(INDEX(kurz!$B$7:$AQ$58,$B62,Q$1)&lt;&gt;"",INDEX(kurz!$B$7:$AQ$58,$B62,Q$1),"")</f>
      </c>
      <c r="R62">
        <f>IF(INDEX(kurz!$B$7:$AQ$58,$B62,R$1)&lt;&gt;"",INDEX(kurz!$B$7:$AQ$58,$B62,R$1),"")</f>
      </c>
      <c r="S62">
        <f>IF(INDEX(kurz!$B$7:$AQ$58,$B62,S$1)&lt;&gt;"",INDEX(kurz!$B$7:$AQ$58,$B62,S$1),"")</f>
      </c>
      <c r="T62" t="str">
        <f>IF(INDEX(kurz!$B$7:$AQ$58,$B62,T$1)&lt;&gt;"",INDEX(kurz!$B$7:$AQ$58,$B62,T$1),"")</f>
        <v>ILIMA experiment</v>
      </c>
      <c r="U62">
        <f>IF(INDEX(kurz!$B$7:$AQ$58,$B62,U$1)&lt;&gt;"",INDEX(kurz!$B$7:$AQ$58,$B62,U$1),"")</f>
      </c>
      <c r="V62">
        <f>IF(INDEX(kurz!$B$7:$AQ$58,$B62,V$1)&lt;&gt;"",INDEX(kurz!$B$7:$AQ$58,$B62,V$1),"")</f>
      </c>
      <c r="W62">
        <f>IF(INDEX(kurz!$B$7:$AQ$58,$B62,W$1)&lt;&gt;"",INDEX(kurz!$B$7:$AQ$58,$B62,W$1),"")</f>
      </c>
      <c r="X62">
        <f>IF(INDEX(kurz!$B$7:$AQ$58,$B62,X$1)&lt;&gt;"",INDEX(kurz!$B$7:$AQ$58,$B62,X$1),"")</f>
      </c>
      <c r="Y62" t="str">
        <f>IF(INDEX(kurz!$B$7:$AQ$58,$B62,Y$1)&lt;&gt;"",INDEX(kurz!$B$7:$AQ$58,$B62,Y$1),"")</f>
        <v>Detektor in CR-Tasche</v>
      </c>
      <c r="Z62">
        <f>IF(INDEX(kurz!$B$7:$AQ$58,$B62,Z$1)&lt;&gt;"",INDEX(kurz!$B$7:$AQ$58,$B62,Z$1),"")</f>
      </c>
      <c r="AA62" t="str">
        <f>IF(INDEX(kurz!$B$7:$AQ$58,$B62,AA$1)&lt;&gt;"",INDEX(kurz!$B$7:$AQ$58,$B62,AA$1),"")</f>
        <v>H0209A.E10.051</v>
      </c>
      <c r="AB62">
        <f>IF(INDEX(kurz!$B$7:$AQ$58,$B62,AB$1)&lt;&gt;"",INDEX(kurz!$B$7:$AQ$58,$B62,AB$1),"")</f>
      </c>
      <c r="AC62">
        <f>IF(INDEX(kurz!$B$7:$AQ$58,$B62,AC$1)&lt;&gt;"",INDEX(kurz!$B$7:$AQ$58,$B62,AC$1),"")</f>
      </c>
      <c r="AD62">
        <f>IF(INDEX(kurz!$B$7:$AQ$58,$B62,AD$1)&lt;&gt;"",INDEX(kurz!$B$7:$AQ$58,$B62,AD$1),"")</f>
      </c>
      <c r="AE62">
        <f>IF(INDEX(kurz!$B$7:$AQ$58,$B62,AE$1)&lt;&gt;"",INDEX(kurz!$B$7:$AQ$58,$B62,AE$1),"")</f>
      </c>
      <c r="AF62">
        <f>IF(INDEX(kurz!$B$7:$AQ$58,$B62,AF$1)&lt;&gt;"",INDEX(kurz!$B$7:$AQ$58,$B62,AF$1),"")</f>
      </c>
      <c r="AG62">
        <f>IF(INDEX(kurz!$B$7:$AQ$58,$B62,AG$1)&lt;&gt;"",INDEX(kurz!$B$7:$AQ$58,$B62,AG$1),"")</f>
      </c>
      <c r="AH62" t="str">
        <f>IF(INDEX(kurz!$B$7:$AQ$58,$B62,AH$1)&lt;&gt;"",INDEX(kurz!$B$7:$AQ$58,$B62,AH$1),"")</f>
        <v>Im Tunnel gegenüber H0209A.E10.036</v>
      </c>
      <c r="AI62" t="str">
        <f>IF(INDEX(kurz!$B$7:$AQ$58,$B62,AI$1)&lt;&gt;"",INDEX(kurz!$B$7:$AQ$58,$B62,AI$1),"")</f>
        <v>Rack</v>
      </c>
      <c r="AJ62">
        <f>IF(INDEX(kurz!$B$7:$AQ$58,$B62,AJ$1)&lt;&gt;"",INDEX(kurz!$B$7:$AQ$58,$B62,AJ$1),"")</f>
      </c>
      <c r="AK62" t="str">
        <f>IF(INDEX(kurz!$B$7:$AQ$58,$B62,AK$1)&lt;&gt;"",INDEX(kurz!$B$7:$AQ$58,$B62,AK$1),"")</f>
        <v>H0209A.E10.041</v>
      </c>
      <c r="AL62">
        <f>IF(INDEX(kurz!$B$7:$AQ$58,$B62,AL$1)&lt;&gt;"",INDEX(kurz!$B$7:$AQ$58,$B62,AL$1),"")</f>
      </c>
      <c r="AM62">
        <f>IF(INDEX(kurz!$B$7:$AQ$58,$B62,AM$1)&lt;&gt;"",INDEX(kurz!$B$7:$AQ$58,$B62,AM$1),"")</f>
      </c>
      <c r="AN62">
        <f>IF(INDEX(kurz!$B$7:$AQ$58,$B62,AN$1)&lt;&gt;"",INDEX(kurz!$B$7:$AQ$58,$B62,AN$1),"")</f>
      </c>
      <c r="AO62">
        <f>IF(INDEX(kurz!$B$7:$AQ$58,$B62,AO$1)&lt;&gt;"",INDEX(kurz!$B$7:$AQ$58,$B62,AO$1),"")</f>
      </c>
      <c r="AP62">
        <f>IF(INDEX(kurz!$B$7:$AQ$58,$B62,AP$1)&lt;&gt;"",INDEX(kurz!$B$7:$AQ$58,$B62,AP$1),"")</f>
      </c>
      <c r="AQ62">
        <f>IF(INDEX(kurz!$B$7:$AQ$58,$B62,AQ$1)&lt;&gt;"",INDEX(kurz!$B$7:$AQ$58,$B62,AQ$1),"")</f>
      </c>
      <c r="AR62" t="str">
        <f>IF(INDEX(kurz!$B$7:$AQ$58,$B62,AR$1)&lt;&gt;"",INDEX(kurz!$B$7:$AQ$58,$B62,AR$1),"")</f>
        <v>230V</v>
      </c>
      <c r="AS62" t="str">
        <f>IF(INDEX(kurz!$B$7:$AQ$58,$B62,AS$1)&lt;&gt;"",INDEX(kurz!$B$7:$AQ$58,$B62,AS$1),"")</f>
        <v>16A</v>
      </c>
      <c r="AT62">
        <f>IF(INDEX(kurz!$B$7:$AQ$58,$B62,AT$1)&lt;&gt;"",INDEX(kurz!$B$7:$AQ$58,$B62,AT$1),"")</f>
      </c>
      <c r="AU62">
        <f>IF(INDEX(kurz!$B$7:$AQ$58,$B62,AU$1)&lt;&gt;"",INDEX(kurz!$B$7:$AQ$58,$B62,AU$1),"")</f>
      </c>
      <c r="AV62">
        <f>IF(INDEX(kurz!$B$7:$AQ$58,$B62,AV$1)&lt;&gt;"",INDEX(kurz!$B$7:$AQ$58,$B62,AV$1),"")</f>
      </c>
    </row>
    <row r="63" spans="2:48" ht="15">
      <c r="B63" s="21">
        <f t="shared" si="3"/>
        <v>9</v>
      </c>
      <c r="C63" s="21">
        <f>INDEX(kurz!$A$7:$A$60,lang!B63)</f>
        <v>2</v>
      </c>
      <c r="D63" s="21">
        <f t="shared" si="7"/>
        <v>2</v>
      </c>
      <c r="E63" s="21">
        <f t="shared" si="4"/>
        <v>56</v>
      </c>
      <c r="F63" s="2">
        <f t="shared" si="5"/>
        <v>56</v>
      </c>
      <c r="G63" t="str">
        <f>IF(INDEX(kurz!$B$7:$AQ$58,$B63,G$1)&lt;&gt;"",INDEX(kurz!$B$7:$AQ$58,$B63,G$1),"")</f>
        <v>Profibus Interface Kabel</v>
      </c>
      <c r="H63">
        <f>IF(INDEX(kurz!$B$7:$AQ$58,$B63,H$1)&lt;&gt;"",INDEX(kurz!$B$7:$AQ$58,$B63,H$1),"")</f>
        <v>5</v>
      </c>
      <c r="I63" t="str">
        <f>IF(INDEX(kurz!$B$7:$AQ$58,$B63,I$1)&lt;&gt;"",INDEX(kurz!$B$7:$AQ$58,$B63,I$1),"")</f>
        <v>ILIMA-Detektor2-Vakuum</v>
      </c>
      <c r="J63">
        <f>IF(INDEX(kurz!$B$7:$AQ$58,$B63,J$1)&lt;&gt;"",INDEX(kurz!$B$7:$AQ$58,$B63,J$1),"")</f>
      </c>
      <c r="K63">
        <f>IF(INDEX(kurz!$B$7:$AQ$58,$B63,K$1)&lt;&gt;"",INDEX(kurz!$B$7:$AQ$58,$B63,K$1),"")</f>
      </c>
      <c r="L63">
        <f>IF(INDEX(kurz!$B$7:$AQ$58,$B63,L$1)&lt;&gt;"",INDEX(kurz!$B$7:$AQ$58,$B63,L$1),"")</f>
        <v>8</v>
      </c>
      <c r="M63">
        <f>IF(INDEX(kurz!$B$7:$AQ$58,$B63,M$1)&lt;&gt;"",INDEX(kurz!$B$7:$AQ$58,$B63,M$1),"")</f>
      </c>
      <c r="N63">
        <f>IF(INDEX(kurz!$B$7:$AQ$58,$B63,N$1)&lt;&gt;"",INDEX(kurz!$B$7:$AQ$58,$B63,N$1),"")</f>
      </c>
      <c r="O63">
        <f>IF(INDEX(kurz!$B$7:$AQ$58,$B63,O$1)&lt;&gt;"",INDEX(kurz!$B$7:$AQ$58,$B63,O$1),"")</f>
        <v>60</v>
      </c>
      <c r="P63">
        <f>IF(INDEX(kurz!$B$7:$AQ$58,$B63,P$1)&lt;&gt;"",INDEX(kurz!$B$7:$AQ$58,$B63,P$1),"")</f>
      </c>
      <c r="Q63">
        <f>IF(INDEX(kurz!$B$7:$AQ$58,$B63,Q$1)&lt;&gt;"",INDEX(kurz!$B$7:$AQ$58,$B63,Q$1),"")</f>
      </c>
      <c r="R63">
        <f>IF(INDEX(kurz!$B$7:$AQ$58,$B63,R$1)&lt;&gt;"",INDEX(kurz!$B$7:$AQ$58,$B63,R$1),"")</f>
      </c>
      <c r="S63">
        <f>IF(INDEX(kurz!$B$7:$AQ$58,$B63,S$1)&lt;&gt;"",INDEX(kurz!$B$7:$AQ$58,$B63,S$1),"")</f>
      </c>
      <c r="T63" t="str">
        <f>IF(INDEX(kurz!$B$7:$AQ$58,$B63,T$1)&lt;&gt;"",INDEX(kurz!$B$7:$AQ$58,$B63,T$1),"")</f>
        <v>ILIMA experiment</v>
      </c>
      <c r="U63">
        <f>IF(INDEX(kurz!$B$7:$AQ$58,$B63,U$1)&lt;&gt;"",INDEX(kurz!$B$7:$AQ$58,$B63,U$1),"")</f>
      </c>
      <c r="V63">
        <f>IF(INDEX(kurz!$B$7:$AQ$58,$B63,V$1)&lt;&gt;"",INDEX(kurz!$B$7:$AQ$58,$B63,V$1),"")</f>
      </c>
      <c r="W63">
        <f>IF(INDEX(kurz!$B$7:$AQ$58,$B63,W$1)&lt;&gt;"",INDEX(kurz!$B$7:$AQ$58,$B63,W$1),"")</f>
      </c>
      <c r="X63">
        <f>IF(INDEX(kurz!$B$7:$AQ$58,$B63,X$1)&lt;&gt;"",INDEX(kurz!$B$7:$AQ$58,$B63,X$1),"")</f>
      </c>
      <c r="Y63" t="str">
        <f>IF(INDEX(kurz!$B$7:$AQ$58,$B63,Y$1)&lt;&gt;"",INDEX(kurz!$B$7:$AQ$58,$B63,Y$1),"")</f>
        <v>Detektor in CR-Tasche</v>
      </c>
      <c r="Z63">
        <f>IF(INDEX(kurz!$B$7:$AQ$58,$B63,Z$1)&lt;&gt;"",INDEX(kurz!$B$7:$AQ$58,$B63,Z$1),"")</f>
      </c>
      <c r="AA63" t="str">
        <f>IF(INDEX(kurz!$B$7:$AQ$58,$B63,AA$1)&lt;&gt;"",INDEX(kurz!$B$7:$AQ$58,$B63,AA$1),"")</f>
        <v>H0209A.E10.051</v>
      </c>
      <c r="AB63">
        <f>IF(INDEX(kurz!$B$7:$AQ$58,$B63,AB$1)&lt;&gt;"",INDEX(kurz!$B$7:$AQ$58,$B63,AB$1),"")</f>
      </c>
      <c r="AC63">
        <f>IF(INDEX(kurz!$B$7:$AQ$58,$B63,AC$1)&lt;&gt;"",INDEX(kurz!$B$7:$AQ$58,$B63,AC$1),"")</f>
      </c>
      <c r="AD63">
        <f>IF(INDEX(kurz!$B$7:$AQ$58,$B63,AD$1)&lt;&gt;"",INDEX(kurz!$B$7:$AQ$58,$B63,AD$1),"")</f>
      </c>
      <c r="AE63">
        <f>IF(INDEX(kurz!$B$7:$AQ$58,$B63,AE$1)&lt;&gt;"",INDEX(kurz!$B$7:$AQ$58,$B63,AE$1),"")</f>
      </c>
      <c r="AF63">
        <f>IF(INDEX(kurz!$B$7:$AQ$58,$B63,AF$1)&lt;&gt;"",INDEX(kurz!$B$7:$AQ$58,$B63,AF$1),"")</f>
      </c>
      <c r="AG63">
        <f>IF(INDEX(kurz!$B$7:$AQ$58,$B63,AG$1)&lt;&gt;"",INDEX(kurz!$B$7:$AQ$58,$B63,AG$1),"")</f>
      </c>
      <c r="AH63" t="str">
        <f>IF(INDEX(kurz!$B$7:$AQ$58,$B63,AH$1)&lt;&gt;"",INDEX(kurz!$B$7:$AQ$58,$B63,AH$1),"")</f>
        <v>Im Tunnel gegenüber H0209A.E10.036</v>
      </c>
      <c r="AI63" t="str">
        <f>IF(INDEX(kurz!$B$7:$AQ$58,$B63,AI$1)&lt;&gt;"",INDEX(kurz!$B$7:$AQ$58,$B63,AI$1),"")</f>
        <v>Rack</v>
      </c>
      <c r="AJ63">
        <f>IF(INDEX(kurz!$B$7:$AQ$58,$B63,AJ$1)&lt;&gt;"",INDEX(kurz!$B$7:$AQ$58,$B63,AJ$1),"")</f>
      </c>
      <c r="AK63" t="str">
        <f>IF(INDEX(kurz!$B$7:$AQ$58,$B63,AK$1)&lt;&gt;"",INDEX(kurz!$B$7:$AQ$58,$B63,AK$1),"")</f>
        <v>H0209A.E10.041</v>
      </c>
      <c r="AL63">
        <f>IF(INDEX(kurz!$B$7:$AQ$58,$B63,AL$1)&lt;&gt;"",INDEX(kurz!$B$7:$AQ$58,$B63,AL$1),"")</f>
      </c>
      <c r="AM63">
        <f>IF(INDEX(kurz!$B$7:$AQ$58,$B63,AM$1)&lt;&gt;"",INDEX(kurz!$B$7:$AQ$58,$B63,AM$1),"")</f>
      </c>
      <c r="AN63">
        <f>IF(INDEX(kurz!$B$7:$AQ$58,$B63,AN$1)&lt;&gt;"",INDEX(kurz!$B$7:$AQ$58,$B63,AN$1),"")</f>
      </c>
      <c r="AO63">
        <f>IF(INDEX(kurz!$B$7:$AQ$58,$B63,AO$1)&lt;&gt;"",INDEX(kurz!$B$7:$AQ$58,$B63,AO$1),"")</f>
      </c>
      <c r="AP63">
        <f>IF(INDEX(kurz!$B$7:$AQ$58,$B63,AP$1)&lt;&gt;"",INDEX(kurz!$B$7:$AQ$58,$B63,AP$1),"")</f>
      </c>
      <c r="AQ63">
        <f>IF(INDEX(kurz!$B$7:$AQ$58,$B63,AQ$1)&lt;&gt;"",INDEX(kurz!$B$7:$AQ$58,$B63,AQ$1),"")</f>
      </c>
      <c r="AR63" t="str">
        <f>IF(INDEX(kurz!$B$7:$AQ$58,$B63,AR$1)&lt;&gt;"",INDEX(kurz!$B$7:$AQ$58,$B63,AR$1),"")</f>
        <v>5V</v>
      </c>
      <c r="AS63">
        <f>IF(INDEX(kurz!$B$7:$AQ$58,$B63,AS$1)&lt;&gt;"",INDEX(kurz!$B$7:$AQ$58,$B63,AS$1),"")</f>
      </c>
      <c r="AT63">
        <f>IF(INDEX(kurz!$B$7:$AQ$58,$B63,AT$1)&lt;&gt;"",INDEX(kurz!$B$7:$AQ$58,$B63,AT$1),"")</f>
      </c>
      <c r="AU63">
        <f>IF(INDEX(kurz!$B$7:$AQ$58,$B63,AU$1)&lt;&gt;"",INDEX(kurz!$B$7:$AQ$58,$B63,AU$1),"")</f>
      </c>
      <c r="AV63">
        <f>IF(INDEX(kurz!$B$7:$AQ$58,$B63,AV$1)&lt;&gt;"",INDEX(kurz!$B$7:$AQ$58,$B63,AV$1),"")</f>
      </c>
    </row>
    <row r="64" spans="2:48" ht="15">
      <c r="B64" s="21">
        <f t="shared" si="3"/>
        <v>9</v>
      </c>
      <c r="C64" s="21">
        <f>INDEX(kurz!$A$7:$A$60,lang!B64)</f>
        <v>2</v>
      </c>
      <c r="D64" s="21">
        <f t="shared" si="7"/>
        <v>1</v>
      </c>
      <c r="E64" s="21">
        <f t="shared" si="4"/>
        <v>57</v>
      </c>
      <c r="F64" s="2">
        <f t="shared" si="5"/>
        <v>57</v>
      </c>
      <c r="G64" t="str">
        <f>IF(INDEX(kurz!$B$7:$AQ$58,$B64,G$1)&lt;&gt;"",INDEX(kurz!$B$7:$AQ$58,$B64,G$1),"")</f>
        <v>Profibus Interface Kabel</v>
      </c>
      <c r="H64">
        <f>IF(INDEX(kurz!$B$7:$AQ$58,$B64,H$1)&lt;&gt;"",INDEX(kurz!$B$7:$AQ$58,$B64,H$1),"")</f>
        <v>5</v>
      </c>
      <c r="I64" t="str">
        <f>IF(INDEX(kurz!$B$7:$AQ$58,$B64,I$1)&lt;&gt;"",INDEX(kurz!$B$7:$AQ$58,$B64,I$1),"")</f>
        <v>ILIMA-Detektor2-Vakuum</v>
      </c>
      <c r="J64">
        <f>IF(INDEX(kurz!$B$7:$AQ$58,$B64,J$1)&lt;&gt;"",INDEX(kurz!$B$7:$AQ$58,$B64,J$1),"")</f>
      </c>
      <c r="K64">
        <f>IF(INDEX(kurz!$B$7:$AQ$58,$B64,K$1)&lt;&gt;"",INDEX(kurz!$B$7:$AQ$58,$B64,K$1),"")</f>
      </c>
      <c r="L64">
        <f>IF(INDEX(kurz!$B$7:$AQ$58,$B64,L$1)&lt;&gt;"",INDEX(kurz!$B$7:$AQ$58,$B64,L$1),"")</f>
        <v>8</v>
      </c>
      <c r="M64">
        <f>IF(INDEX(kurz!$B$7:$AQ$58,$B64,M$1)&lt;&gt;"",INDEX(kurz!$B$7:$AQ$58,$B64,M$1),"")</f>
      </c>
      <c r="N64">
        <f>IF(INDEX(kurz!$B$7:$AQ$58,$B64,N$1)&lt;&gt;"",INDEX(kurz!$B$7:$AQ$58,$B64,N$1),"")</f>
      </c>
      <c r="O64">
        <f>IF(INDEX(kurz!$B$7:$AQ$58,$B64,O$1)&lt;&gt;"",INDEX(kurz!$B$7:$AQ$58,$B64,O$1),"")</f>
        <v>60</v>
      </c>
      <c r="P64">
        <f>IF(INDEX(kurz!$B$7:$AQ$58,$B64,P$1)&lt;&gt;"",INDEX(kurz!$B$7:$AQ$58,$B64,P$1),"")</f>
      </c>
      <c r="Q64">
        <f>IF(INDEX(kurz!$B$7:$AQ$58,$B64,Q$1)&lt;&gt;"",INDEX(kurz!$B$7:$AQ$58,$B64,Q$1),"")</f>
      </c>
      <c r="R64">
        <f>IF(INDEX(kurz!$B$7:$AQ$58,$B64,R$1)&lt;&gt;"",INDEX(kurz!$B$7:$AQ$58,$B64,R$1),"")</f>
      </c>
      <c r="S64">
        <f>IF(INDEX(kurz!$B$7:$AQ$58,$B64,S$1)&lt;&gt;"",INDEX(kurz!$B$7:$AQ$58,$B64,S$1),"")</f>
      </c>
      <c r="T64" t="str">
        <f>IF(INDEX(kurz!$B$7:$AQ$58,$B64,T$1)&lt;&gt;"",INDEX(kurz!$B$7:$AQ$58,$B64,T$1),"")</f>
        <v>ILIMA experiment</v>
      </c>
      <c r="U64">
        <f>IF(INDEX(kurz!$B$7:$AQ$58,$B64,U$1)&lt;&gt;"",INDEX(kurz!$B$7:$AQ$58,$B64,U$1),"")</f>
      </c>
      <c r="V64">
        <f>IF(INDEX(kurz!$B$7:$AQ$58,$B64,V$1)&lt;&gt;"",INDEX(kurz!$B$7:$AQ$58,$B64,V$1),"")</f>
      </c>
      <c r="W64">
        <f>IF(INDEX(kurz!$B$7:$AQ$58,$B64,W$1)&lt;&gt;"",INDEX(kurz!$B$7:$AQ$58,$B64,W$1),"")</f>
      </c>
      <c r="X64">
        <f>IF(INDEX(kurz!$B$7:$AQ$58,$B64,X$1)&lt;&gt;"",INDEX(kurz!$B$7:$AQ$58,$B64,X$1),"")</f>
      </c>
      <c r="Y64" t="str">
        <f>IF(INDEX(kurz!$B$7:$AQ$58,$B64,Y$1)&lt;&gt;"",INDEX(kurz!$B$7:$AQ$58,$B64,Y$1),"")</f>
        <v>Detektor in CR-Tasche</v>
      </c>
      <c r="Z64">
        <f>IF(INDEX(kurz!$B$7:$AQ$58,$B64,Z$1)&lt;&gt;"",INDEX(kurz!$B$7:$AQ$58,$B64,Z$1),"")</f>
      </c>
      <c r="AA64" t="str">
        <f>IF(INDEX(kurz!$B$7:$AQ$58,$B64,AA$1)&lt;&gt;"",INDEX(kurz!$B$7:$AQ$58,$B64,AA$1),"")</f>
        <v>H0209A.E10.051</v>
      </c>
      <c r="AB64">
        <f>IF(INDEX(kurz!$B$7:$AQ$58,$B64,AB$1)&lt;&gt;"",INDEX(kurz!$B$7:$AQ$58,$B64,AB$1),"")</f>
      </c>
      <c r="AC64">
        <f>IF(INDEX(kurz!$B$7:$AQ$58,$B64,AC$1)&lt;&gt;"",INDEX(kurz!$B$7:$AQ$58,$B64,AC$1),"")</f>
      </c>
      <c r="AD64">
        <f>IF(INDEX(kurz!$B$7:$AQ$58,$B64,AD$1)&lt;&gt;"",INDEX(kurz!$B$7:$AQ$58,$B64,AD$1),"")</f>
      </c>
      <c r="AE64">
        <f>IF(INDEX(kurz!$B$7:$AQ$58,$B64,AE$1)&lt;&gt;"",INDEX(kurz!$B$7:$AQ$58,$B64,AE$1),"")</f>
      </c>
      <c r="AF64">
        <f>IF(INDEX(kurz!$B$7:$AQ$58,$B64,AF$1)&lt;&gt;"",INDEX(kurz!$B$7:$AQ$58,$B64,AF$1),"")</f>
      </c>
      <c r="AG64">
        <f>IF(INDEX(kurz!$B$7:$AQ$58,$B64,AG$1)&lt;&gt;"",INDEX(kurz!$B$7:$AQ$58,$B64,AG$1),"")</f>
      </c>
      <c r="AH64" t="str">
        <f>IF(INDEX(kurz!$B$7:$AQ$58,$B64,AH$1)&lt;&gt;"",INDEX(kurz!$B$7:$AQ$58,$B64,AH$1),"")</f>
        <v>Im Tunnel gegenüber H0209A.E10.036</v>
      </c>
      <c r="AI64" t="str">
        <f>IF(INDEX(kurz!$B$7:$AQ$58,$B64,AI$1)&lt;&gt;"",INDEX(kurz!$B$7:$AQ$58,$B64,AI$1),"")</f>
        <v>Rack</v>
      </c>
      <c r="AJ64">
        <f>IF(INDEX(kurz!$B$7:$AQ$58,$B64,AJ$1)&lt;&gt;"",INDEX(kurz!$B$7:$AQ$58,$B64,AJ$1),"")</f>
      </c>
      <c r="AK64" t="str">
        <f>IF(INDEX(kurz!$B$7:$AQ$58,$B64,AK$1)&lt;&gt;"",INDEX(kurz!$B$7:$AQ$58,$B64,AK$1),"")</f>
        <v>H0209A.E10.041</v>
      </c>
      <c r="AL64">
        <f>IF(INDEX(kurz!$B$7:$AQ$58,$B64,AL$1)&lt;&gt;"",INDEX(kurz!$B$7:$AQ$58,$B64,AL$1),"")</f>
      </c>
      <c r="AM64">
        <f>IF(INDEX(kurz!$B$7:$AQ$58,$B64,AM$1)&lt;&gt;"",INDEX(kurz!$B$7:$AQ$58,$B64,AM$1),"")</f>
      </c>
      <c r="AN64">
        <f>IF(INDEX(kurz!$B$7:$AQ$58,$B64,AN$1)&lt;&gt;"",INDEX(kurz!$B$7:$AQ$58,$B64,AN$1),"")</f>
      </c>
      <c r="AO64">
        <f>IF(INDEX(kurz!$B$7:$AQ$58,$B64,AO$1)&lt;&gt;"",INDEX(kurz!$B$7:$AQ$58,$B64,AO$1),"")</f>
      </c>
      <c r="AP64">
        <f>IF(INDEX(kurz!$B$7:$AQ$58,$B64,AP$1)&lt;&gt;"",INDEX(kurz!$B$7:$AQ$58,$B64,AP$1),"")</f>
      </c>
      <c r="AQ64">
        <f>IF(INDEX(kurz!$B$7:$AQ$58,$B64,AQ$1)&lt;&gt;"",INDEX(kurz!$B$7:$AQ$58,$B64,AQ$1),"")</f>
      </c>
      <c r="AR64" t="str">
        <f>IF(INDEX(kurz!$B$7:$AQ$58,$B64,AR$1)&lt;&gt;"",INDEX(kurz!$B$7:$AQ$58,$B64,AR$1),"")</f>
        <v>5V</v>
      </c>
      <c r="AS64">
        <f>IF(INDEX(kurz!$B$7:$AQ$58,$B64,AS$1)&lt;&gt;"",INDEX(kurz!$B$7:$AQ$58,$B64,AS$1),"")</f>
      </c>
      <c r="AT64">
        <f>IF(INDEX(kurz!$B$7:$AQ$58,$B64,AT$1)&lt;&gt;"",INDEX(kurz!$B$7:$AQ$58,$B64,AT$1),"")</f>
      </c>
      <c r="AU64">
        <f>IF(INDEX(kurz!$B$7:$AQ$58,$B64,AU$1)&lt;&gt;"",INDEX(kurz!$B$7:$AQ$58,$B64,AU$1),"")</f>
      </c>
      <c r="AV64">
        <f>IF(INDEX(kurz!$B$7:$AQ$58,$B64,AV$1)&lt;&gt;"",INDEX(kurz!$B$7:$AQ$58,$B64,AV$1),"")</f>
      </c>
    </row>
    <row r="65" spans="2:48" ht="15">
      <c r="B65" s="21">
        <f t="shared" si="3"/>
        <v>9</v>
      </c>
      <c r="C65" s="21">
        <f>INDEX(kurz!$A$7:$A$60,lang!B65)</f>
        <v>2</v>
      </c>
      <c r="D65" s="21">
        <f t="shared" si="7"/>
        <v>0</v>
      </c>
      <c r="E65" s="21">
        <f t="shared" si="4"/>
        <v>58</v>
      </c>
      <c r="F65" s="2">
        <f t="shared" si="5"/>
        <v>58</v>
      </c>
      <c r="G65" t="str">
        <f>IF(INDEX(kurz!$B$7:$AQ$58,$B65,G$1)&lt;&gt;"",INDEX(kurz!$B$7:$AQ$58,$B65,G$1),"")</f>
        <v>Profibus Interface Kabel</v>
      </c>
      <c r="H65">
        <f>IF(INDEX(kurz!$B$7:$AQ$58,$B65,H$1)&lt;&gt;"",INDEX(kurz!$B$7:$AQ$58,$B65,H$1),"")</f>
        <v>5</v>
      </c>
      <c r="I65" t="str">
        <f>IF(INDEX(kurz!$B$7:$AQ$58,$B65,I$1)&lt;&gt;"",INDEX(kurz!$B$7:$AQ$58,$B65,I$1),"")</f>
        <v>ILIMA-Detektor2-Vakuum</v>
      </c>
      <c r="J65">
        <f>IF(INDEX(kurz!$B$7:$AQ$58,$B65,J$1)&lt;&gt;"",INDEX(kurz!$B$7:$AQ$58,$B65,J$1),"")</f>
      </c>
      <c r="K65">
        <f>IF(INDEX(kurz!$B$7:$AQ$58,$B65,K$1)&lt;&gt;"",INDEX(kurz!$B$7:$AQ$58,$B65,K$1),"")</f>
      </c>
      <c r="L65">
        <f>IF(INDEX(kurz!$B$7:$AQ$58,$B65,L$1)&lt;&gt;"",INDEX(kurz!$B$7:$AQ$58,$B65,L$1),"")</f>
        <v>8</v>
      </c>
      <c r="M65">
        <f>IF(INDEX(kurz!$B$7:$AQ$58,$B65,M$1)&lt;&gt;"",INDEX(kurz!$B$7:$AQ$58,$B65,M$1),"")</f>
      </c>
      <c r="N65">
        <f>IF(INDEX(kurz!$B$7:$AQ$58,$B65,N$1)&lt;&gt;"",INDEX(kurz!$B$7:$AQ$58,$B65,N$1),"")</f>
      </c>
      <c r="O65">
        <f>IF(INDEX(kurz!$B$7:$AQ$58,$B65,O$1)&lt;&gt;"",INDEX(kurz!$B$7:$AQ$58,$B65,O$1),"")</f>
        <v>60</v>
      </c>
      <c r="P65">
        <f>IF(INDEX(kurz!$B$7:$AQ$58,$B65,P$1)&lt;&gt;"",INDEX(kurz!$B$7:$AQ$58,$B65,P$1),"")</f>
      </c>
      <c r="Q65">
        <f>IF(INDEX(kurz!$B$7:$AQ$58,$B65,Q$1)&lt;&gt;"",INDEX(kurz!$B$7:$AQ$58,$B65,Q$1),"")</f>
      </c>
      <c r="R65">
        <f>IF(INDEX(kurz!$B$7:$AQ$58,$B65,R$1)&lt;&gt;"",INDEX(kurz!$B$7:$AQ$58,$B65,R$1),"")</f>
      </c>
      <c r="S65">
        <f>IF(INDEX(kurz!$B$7:$AQ$58,$B65,S$1)&lt;&gt;"",INDEX(kurz!$B$7:$AQ$58,$B65,S$1),"")</f>
      </c>
      <c r="T65" t="str">
        <f>IF(INDEX(kurz!$B$7:$AQ$58,$B65,T$1)&lt;&gt;"",INDEX(kurz!$B$7:$AQ$58,$B65,T$1),"")</f>
        <v>ILIMA experiment</v>
      </c>
      <c r="U65">
        <f>IF(INDEX(kurz!$B$7:$AQ$58,$B65,U$1)&lt;&gt;"",INDEX(kurz!$B$7:$AQ$58,$B65,U$1),"")</f>
      </c>
      <c r="V65">
        <f>IF(INDEX(kurz!$B$7:$AQ$58,$B65,V$1)&lt;&gt;"",INDEX(kurz!$B$7:$AQ$58,$B65,V$1),"")</f>
      </c>
      <c r="W65">
        <f>IF(INDEX(kurz!$B$7:$AQ$58,$B65,W$1)&lt;&gt;"",INDEX(kurz!$B$7:$AQ$58,$B65,W$1),"")</f>
      </c>
      <c r="X65">
        <f>IF(INDEX(kurz!$B$7:$AQ$58,$B65,X$1)&lt;&gt;"",INDEX(kurz!$B$7:$AQ$58,$B65,X$1),"")</f>
      </c>
      <c r="Y65" t="str">
        <f>IF(INDEX(kurz!$B$7:$AQ$58,$B65,Y$1)&lt;&gt;"",INDEX(kurz!$B$7:$AQ$58,$B65,Y$1),"")</f>
        <v>Detektor in CR-Tasche</v>
      </c>
      <c r="Z65">
        <f>IF(INDEX(kurz!$B$7:$AQ$58,$B65,Z$1)&lt;&gt;"",INDEX(kurz!$B$7:$AQ$58,$B65,Z$1),"")</f>
      </c>
      <c r="AA65" t="str">
        <f>IF(INDEX(kurz!$B$7:$AQ$58,$B65,AA$1)&lt;&gt;"",INDEX(kurz!$B$7:$AQ$58,$B65,AA$1),"")</f>
        <v>H0209A.E10.051</v>
      </c>
      <c r="AB65">
        <f>IF(INDEX(kurz!$B$7:$AQ$58,$B65,AB$1)&lt;&gt;"",INDEX(kurz!$B$7:$AQ$58,$B65,AB$1),"")</f>
      </c>
      <c r="AC65">
        <f>IF(INDEX(kurz!$B$7:$AQ$58,$B65,AC$1)&lt;&gt;"",INDEX(kurz!$B$7:$AQ$58,$B65,AC$1),"")</f>
      </c>
      <c r="AD65">
        <f>IF(INDEX(kurz!$B$7:$AQ$58,$B65,AD$1)&lt;&gt;"",INDEX(kurz!$B$7:$AQ$58,$B65,AD$1),"")</f>
      </c>
      <c r="AE65">
        <f>IF(INDEX(kurz!$B$7:$AQ$58,$B65,AE$1)&lt;&gt;"",INDEX(kurz!$B$7:$AQ$58,$B65,AE$1),"")</f>
      </c>
      <c r="AF65">
        <f>IF(INDEX(kurz!$B$7:$AQ$58,$B65,AF$1)&lt;&gt;"",INDEX(kurz!$B$7:$AQ$58,$B65,AF$1),"")</f>
      </c>
      <c r="AG65">
        <f>IF(INDEX(kurz!$B$7:$AQ$58,$B65,AG$1)&lt;&gt;"",INDEX(kurz!$B$7:$AQ$58,$B65,AG$1),"")</f>
      </c>
      <c r="AH65" t="str">
        <f>IF(INDEX(kurz!$B$7:$AQ$58,$B65,AH$1)&lt;&gt;"",INDEX(kurz!$B$7:$AQ$58,$B65,AH$1),"")</f>
        <v>Im Tunnel gegenüber H0209A.E10.036</v>
      </c>
      <c r="AI65" t="str">
        <f>IF(INDEX(kurz!$B$7:$AQ$58,$B65,AI$1)&lt;&gt;"",INDEX(kurz!$B$7:$AQ$58,$B65,AI$1),"")</f>
        <v>Rack</v>
      </c>
      <c r="AJ65">
        <f>IF(INDEX(kurz!$B$7:$AQ$58,$B65,AJ$1)&lt;&gt;"",INDEX(kurz!$B$7:$AQ$58,$B65,AJ$1),"")</f>
      </c>
      <c r="AK65" t="str">
        <f>IF(INDEX(kurz!$B$7:$AQ$58,$B65,AK$1)&lt;&gt;"",INDEX(kurz!$B$7:$AQ$58,$B65,AK$1),"")</f>
        <v>H0209A.E10.041</v>
      </c>
      <c r="AL65">
        <f>IF(INDEX(kurz!$B$7:$AQ$58,$B65,AL$1)&lt;&gt;"",INDEX(kurz!$B$7:$AQ$58,$B65,AL$1),"")</f>
      </c>
      <c r="AM65">
        <f>IF(INDEX(kurz!$B$7:$AQ$58,$B65,AM$1)&lt;&gt;"",INDEX(kurz!$B$7:$AQ$58,$B65,AM$1),"")</f>
      </c>
      <c r="AN65">
        <f>IF(INDEX(kurz!$B$7:$AQ$58,$B65,AN$1)&lt;&gt;"",INDEX(kurz!$B$7:$AQ$58,$B65,AN$1),"")</f>
      </c>
      <c r="AO65">
        <f>IF(INDEX(kurz!$B$7:$AQ$58,$B65,AO$1)&lt;&gt;"",INDEX(kurz!$B$7:$AQ$58,$B65,AO$1),"")</f>
      </c>
      <c r="AP65">
        <f>IF(INDEX(kurz!$B$7:$AQ$58,$B65,AP$1)&lt;&gt;"",INDEX(kurz!$B$7:$AQ$58,$B65,AP$1),"")</f>
      </c>
      <c r="AQ65">
        <f>IF(INDEX(kurz!$B$7:$AQ$58,$B65,AQ$1)&lt;&gt;"",INDEX(kurz!$B$7:$AQ$58,$B65,AQ$1),"")</f>
      </c>
      <c r="AR65" t="str">
        <f>IF(INDEX(kurz!$B$7:$AQ$58,$B65,AR$1)&lt;&gt;"",INDEX(kurz!$B$7:$AQ$58,$B65,AR$1),"")</f>
        <v>5V</v>
      </c>
      <c r="AS65">
        <f>IF(INDEX(kurz!$B$7:$AQ$58,$B65,AS$1)&lt;&gt;"",INDEX(kurz!$B$7:$AQ$58,$B65,AS$1),"")</f>
      </c>
      <c r="AT65">
        <f>IF(INDEX(kurz!$B$7:$AQ$58,$B65,AT$1)&lt;&gt;"",INDEX(kurz!$B$7:$AQ$58,$B65,AT$1),"")</f>
      </c>
      <c r="AU65">
        <f>IF(INDEX(kurz!$B$7:$AQ$58,$B65,AU$1)&lt;&gt;"",INDEX(kurz!$B$7:$AQ$58,$B65,AU$1),"")</f>
      </c>
      <c r="AV65">
        <f>IF(INDEX(kurz!$B$7:$AQ$58,$B65,AV$1)&lt;&gt;"",INDEX(kurz!$B$7:$AQ$58,$B65,AV$1),"")</f>
      </c>
    </row>
    <row r="66" spans="2:48" ht="15">
      <c r="B66" s="21">
        <f t="shared" si="3"/>
        <v>10</v>
      </c>
      <c r="C66" s="21">
        <f>INDEX(kurz!$A$7:$A$60,lang!B66)</f>
        <v>0</v>
      </c>
      <c r="D66" s="21">
        <f t="shared" si="7"/>
        <v>0</v>
      </c>
      <c r="E66" s="21">
        <f t="shared" si="4"/>
        <v>58</v>
      </c>
      <c r="F66" s="2">
        <f t="shared" si="5"/>
      </c>
      <c r="G66">
        <f>IF(INDEX(kurz!$B$7:$AQ$58,$B66,G$1)&lt;&gt;"",INDEX(kurz!$B$7:$AQ$58,$B66,G$1),"")</f>
      </c>
      <c r="H66">
        <f>IF(INDEX(kurz!$B$7:$AQ$58,$B66,H$1)&lt;&gt;"",INDEX(kurz!$B$7:$AQ$58,$B66,H$1),"")</f>
      </c>
      <c r="I66">
        <f>IF(INDEX(kurz!$B$7:$AQ$58,$B66,I$1)&lt;&gt;"",INDEX(kurz!$B$7:$AQ$58,$B66,I$1),"")</f>
      </c>
      <c r="J66">
        <f>IF(INDEX(kurz!$B$7:$AQ$58,$B66,J$1)&lt;&gt;"",INDEX(kurz!$B$7:$AQ$58,$B66,J$1),"")</f>
      </c>
      <c r="K66">
        <f>IF(INDEX(kurz!$B$7:$AQ$58,$B66,K$1)&lt;&gt;"",INDEX(kurz!$B$7:$AQ$58,$B66,K$1),"")</f>
      </c>
      <c r="L66">
        <f>IF(INDEX(kurz!$B$7:$AQ$58,$B66,L$1)&lt;&gt;"",INDEX(kurz!$B$7:$AQ$58,$B66,L$1),"")</f>
      </c>
      <c r="M66">
        <f>IF(INDEX(kurz!$B$7:$AQ$58,$B66,M$1)&lt;&gt;"",INDEX(kurz!$B$7:$AQ$58,$B66,M$1),"")</f>
      </c>
      <c r="N66">
        <f>IF(INDEX(kurz!$B$7:$AQ$58,$B66,N$1)&lt;&gt;"",INDEX(kurz!$B$7:$AQ$58,$B66,N$1),"")</f>
      </c>
      <c r="O66">
        <f>IF(INDEX(kurz!$B$7:$AQ$58,$B66,O$1)&lt;&gt;"",INDEX(kurz!$B$7:$AQ$58,$B66,O$1),"")</f>
      </c>
      <c r="P66">
        <f>IF(INDEX(kurz!$B$7:$AQ$58,$B66,P$1)&lt;&gt;"",INDEX(kurz!$B$7:$AQ$58,$B66,P$1),"")</f>
      </c>
      <c r="Q66">
        <f>IF(INDEX(kurz!$B$7:$AQ$58,$B66,Q$1)&lt;&gt;"",INDEX(kurz!$B$7:$AQ$58,$B66,Q$1),"")</f>
      </c>
      <c r="R66">
        <f>IF(INDEX(kurz!$B$7:$AQ$58,$B66,R$1)&lt;&gt;"",INDEX(kurz!$B$7:$AQ$58,$B66,R$1),"")</f>
      </c>
      <c r="S66">
        <f>IF(INDEX(kurz!$B$7:$AQ$58,$B66,S$1)&lt;&gt;"",INDEX(kurz!$B$7:$AQ$58,$B66,S$1),"")</f>
      </c>
      <c r="T66">
        <f>IF(INDEX(kurz!$B$7:$AQ$58,$B66,T$1)&lt;&gt;"",INDEX(kurz!$B$7:$AQ$58,$B66,T$1),"")</f>
      </c>
      <c r="U66">
        <f>IF(INDEX(kurz!$B$7:$AQ$58,$B66,U$1)&lt;&gt;"",INDEX(kurz!$B$7:$AQ$58,$B66,U$1),"")</f>
      </c>
      <c r="V66">
        <f>IF(INDEX(kurz!$B$7:$AQ$58,$B66,V$1)&lt;&gt;"",INDEX(kurz!$B$7:$AQ$58,$B66,V$1),"")</f>
      </c>
      <c r="W66">
        <f>IF(INDEX(kurz!$B$7:$AQ$58,$B66,W$1)&lt;&gt;"",INDEX(kurz!$B$7:$AQ$58,$B66,W$1),"")</f>
      </c>
      <c r="X66">
        <f>IF(INDEX(kurz!$B$7:$AQ$58,$B66,X$1)&lt;&gt;"",INDEX(kurz!$B$7:$AQ$58,$B66,X$1),"")</f>
      </c>
      <c r="Y66">
        <f>IF(INDEX(kurz!$B$7:$AQ$58,$B66,Y$1)&lt;&gt;"",INDEX(kurz!$B$7:$AQ$58,$B66,Y$1),"")</f>
      </c>
      <c r="Z66">
        <f>IF(INDEX(kurz!$B$7:$AQ$58,$B66,Z$1)&lt;&gt;"",INDEX(kurz!$B$7:$AQ$58,$B66,Z$1),"")</f>
      </c>
      <c r="AA66">
        <f>IF(INDEX(kurz!$B$7:$AQ$58,$B66,AA$1)&lt;&gt;"",INDEX(kurz!$B$7:$AQ$58,$B66,AA$1),"")</f>
      </c>
      <c r="AB66">
        <f>IF(INDEX(kurz!$B$7:$AQ$58,$B66,AB$1)&lt;&gt;"",INDEX(kurz!$B$7:$AQ$58,$B66,AB$1),"")</f>
      </c>
      <c r="AC66">
        <f>IF(INDEX(kurz!$B$7:$AQ$58,$B66,AC$1)&lt;&gt;"",INDEX(kurz!$B$7:$AQ$58,$B66,AC$1),"")</f>
      </c>
      <c r="AD66">
        <f>IF(INDEX(kurz!$B$7:$AQ$58,$B66,AD$1)&lt;&gt;"",INDEX(kurz!$B$7:$AQ$58,$B66,AD$1),"")</f>
      </c>
      <c r="AE66">
        <f>IF(INDEX(kurz!$B$7:$AQ$58,$B66,AE$1)&lt;&gt;"",INDEX(kurz!$B$7:$AQ$58,$B66,AE$1),"")</f>
      </c>
      <c r="AF66">
        <f>IF(INDEX(kurz!$B$7:$AQ$58,$B66,AF$1)&lt;&gt;"",INDEX(kurz!$B$7:$AQ$58,$B66,AF$1),"")</f>
      </c>
      <c r="AG66">
        <f>IF(INDEX(kurz!$B$7:$AQ$58,$B66,AG$1)&lt;&gt;"",INDEX(kurz!$B$7:$AQ$58,$B66,AG$1),"")</f>
      </c>
      <c r="AH66">
        <f>IF(INDEX(kurz!$B$7:$AQ$58,$B66,AH$1)&lt;&gt;"",INDEX(kurz!$B$7:$AQ$58,$B66,AH$1),"")</f>
      </c>
      <c r="AI66">
        <f>IF(INDEX(kurz!$B$7:$AQ$58,$B66,AI$1)&lt;&gt;"",INDEX(kurz!$B$7:$AQ$58,$B66,AI$1),"")</f>
      </c>
      <c r="AJ66">
        <f>IF(INDEX(kurz!$B$7:$AQ$58,$B66,AJ$1)&lt;&gt;"",INDEX(kurz!$B$7:$AQ$58,$B66,AJ$1),"")</f>
      </c>
      <c r="AK66">
        <f>IF(INDEX(kurz!$B$7:$AQ$58,$B66,AK$1)&lt;&gt;"",INDEX(kurz!$B$7:$AQ$58,$B66,AK$1),"")</f>
      </c>
      <c r="AL66">
        <f>IF(INDEX(kurz!$B$7:$AQ$58,$B66,AL$1)&lt;&gt;"",INDEX(kurz!$B$7:$AQ$58,$B66,AL$1),"")</f>
      </c>
      <c r="AM66">
        <f>IF(INDEX(kurz!$B$7:$AQ$58,$B66,AM$1)&lt;&gt;"",INDEX(kurz!$B$7:$AQ$58,$B66,AM$1),"")</f>
      </c>
      <c r="AN66">
        <f>IF(INDEX(kurz!$B$7:$AQ$58,$B66,AN$1)&lt;&gt;"",INDEX(kurz!$B$7:$AQ$58,$B66,AN$1),"")</f>
      </c>
      <c r="AO66">
        <f>IF(INDEX(kurz!$B$7:$AQ$58,$B66,AO$1)&lt;&gt;"",INDEX(kurz!$B$7:$AQ$58,$B66,AO$1),"")</f>
      </c>
      <c r="AP66">
        <f>IF(INDEX(kurz!$B$7:$AQ$58,$B66,AP$1)&lt;&gt;"",INDEX(kurz!$B$7:$AQ$58,$B66,AP$1),"")</f>
      </c>
      <c r="AQ66">
        <f>IF(INDEX(kurz!$B$7:$AQ$58,$B66,AQ$1)&lt;&gt;"",INDEX(kurz!$B$7:$AQ$58,$B66,AQ$1),"")</f>
      </c>
      <c r="AR66">
        <f>IF(INDEX(kurz!$B$7:$AQ$58,$B66,AR$1)&lt;&gt;"",INDEX(kurz!$B$7:$AQ$58,$B66,AR$1),"")</f>
      </c>
      <c r="AS66">
        <f>IF(INDEX(kurz!$B$7:$AQ$58,$B66,AS$1)&lt;&gt;"",INDEX(kurz!$B$7:$AQ$58,$B66,AS$1),"")</f>
      </c>
      <c r="AT66">
        <f>IF(INDEX(kurz!$B$7:$AQ$58,$B66,AT$1)&lt;&gt;"",INDEX(kurz!$B$7:$AQ$58,$B66,AT$1),"")</f>
      </c>
      <c r="AU66">
        <f>IF(INDEX(kurz!$B$7:$AQ$58,$B66,AU$1)&lt;&gt;"",INDEX(kurz!$B$7:$AQ$58,$B66,AU$1),"")</f>
      </c>
      <c r="AV66">
        <f>IF(INDEX(kurz!$B$7:$AQ$58,$B66,AV$1)&lt;&gt;"",INDEX(kurz!$B$7:$AQ$58,$B66,AV$1),"")</f>
      </c>
    </row>
    <row r="67" spans="2:48" ht="15">
      <c r="B67" s="21">
        <f t="shared" si="3"/>
        <v>11</v>
      </c>
      <c r="C67" s="21">
        <f>INDEX(kurz!$A$7:$A$60,lang!B67)</f>
        <v>4</v>
      </c>
      <c r="D67" s="21">
        <f t="shared" si="7"/>
        <v>4</v>
      </c>
      <c r="E67" s="21">
        <f t="shared" si="4"/>
        <v>59</v>
      </c>
      <c r="F67" s="2">
        <f t="shared" si="5"/>
        <v>59</v>
      </c>
      <c r="G67" t="str">
        <f>IF(INDEX(kurz!$B$7:$AQ$58,$B67,G$1)&lt;&gt;"",INDEX(kurz!$B$7:$AQ$58,$B67,G$1),"")</f>
        <v>RG 213 oder Ecoflex 15</v>
      </c>
      <c r="H67">
        <f>IF(INDEX(kurz!$B$7:$AQ$58,$B67,H$1)&lt;&gt;"",INDEX(kurz!$B$7:$AQ$58,$B67,H$1),"")</f>
        <v>3</v>
      </c>
      <c r="I67" t="str">
        <f>IF(INDEX(kurz!$B$7:$AQ$58,$B67,I$1)&lt;&gt;"",INDEX(kurz!$B$7:$AQ$58,$B67,I$1),"")</f>
        <v>ILIMA-ToF1-Signal</v>
      </c>
      <c r="J67">
        <f>IF(INDEX(kurz!$B$7:$AQ$58,$B67,J$1)&lt;&gt;"",INDEX(kurz!$B$7:$AQ$58,$B67,J$1),"")</f>
      </c>
      <c r="K67" t="str">
        <f>IF(INDEX(kurz!$B$7:$AQ$58,$B67,K$1)&lt;&gt;"",INDEX(kurz!$B$7:$AQ$58,$B67,K$1),"")</f>
        <v>max. 10</v>
      </c>
      <c r="L67">
        <f>IF(INDEX(kurz!$B$7:$AQ$58,$B67,L$1)&lt;&gt;"",INDEX(kurz!$B$7:$AQ$58,$B67,L$1),"")</f>
        <v>14.6</v>
      </c>
      <c r="M67">
        <f>IF(INDEX(kurz!$B$7:$AQ$58,$B67,M$1)&lt;&gt;"",INDEX(kurz!$B$7:$AQ$58,$B67,M$1),"")</f>
      </c>
      <c r="N67">
        <f>IF(INDEX(kurz!$B$7:$AQ$58,$B67,N$1)&lt;&gt;"",INDEX(kurz!$B$7:$AQ$58,$B67,N$1),"")</f>
        <v>50</v>
      </c>
      <c r="O67">
        <f>IF(INDEX(kurz!$B$7:$AQ$58,$B67,O$1)&lt;&gt;"",INDEX(kurz!$B$7:$AQ$58,$B67,O$1),"")</f>
        <v>150</v>
      </c>
      <c r="P67">
        <f>IF(INDEX(kurz!$B$7:$AQ$58,$B67,P$1)&lt;&gt;"",INDEX(kurz!$B$7:$AQ$58,$B67,P$1),"")</f>
      </c>
      <c r="Q67">
        <f>IF(INDEX(kurz!$B$7:$AQ$58,$B67,Q$1)&lt;&gt;"",INDEX(kurz!$B$7:$AQ$58,$B67,Q$1),"")</f>
      </c>
      <c r="R67">
        <f>IF(INDEX(kurz!$B$7:$AQ$58,$B67,R$1)&lt;&gt;"",INDEX(kurz!$B$7:$AQ$58,$B67,R$1),"")</f>
      </c>
      <c r="S67">
        <f>IF(INDEX(kurz!$B$7:$AQ$58,$B67,S$1)&lt;&gt;"",INDEX(kurz!$B$7:$AQ$58,$B67,S$1),"")</f>
      </c>
      <c r="T67" t="str">
        <f>IF(INDEX(kurz!$B$7:$AQ$58,$B67,T$1)&lt;&gt;"",INDEX(kurz!$B$7:$AQ$58,$B67,T$1),"")</f>
        <v>ILIMA experiment</v>
      </c>
      <c r="U67">
        <f>IF(INDEX(kurz!$B$7:$AQ$58,$B67,U$1)&lt;&gt;"",INDEX(kurz!$B$7:$AQ$58,$B67,U$1),"")</f>
      </c>
      <c r="V67">
        <f>IF(INDEX(kurz!$B$7:$AQ$58,$B67,V$1)&lt;&gt;"",INDEX(kurz!$B$7:$AQ$58,$B67,V$1),"")</f>
      </c>
      <c r="W67">
        <f>IF(INDEX(kurz!$B$7:$AQ$58,$B67,W$1)&lt;&gt;"",INDEX(kurz!$B$7:$AQ$58,$B67,W$1),"")</f>
      </c>
      <c r="X67">
        <f>IF(INDEX(kurz!$B$7:$AQ$58,$B67,X$1)&lt;&gt;"",INDEX(kurz!$B$7:$AQ$58,$B67,X$1),"")</f>
      </c>
      <c r="Y67" t="str">
        <f>IF(INDEX(kurz!$B$7:$AQ$58,$B67,Y$1)&lt;&gt;"",INDEX(kurz!$B$7:$AQ$58,$B67,Y$1),"")</f>
        <v>ToF-Detektor-1</v>
      </c>
      <c r="Z67">
        <f>IF(INDEX(kurz!$B$7:$AQ$58,$B67,Z$1)&lt;&gt;"",INDEX(kurz!$B$7:$AQ$58,$B67,Z$1),"")</f>
      </c>
      <c r="AA67" t="str">
        <f>IF(INDEX(kurz!$B$7:$AQ$58,$B67,AA$1)&lt;&gt;"",INDEX(kurz!$B$7:$AQ$58,$B67,AA$1),"")</f>
        <v>H0209A.E10.051</v>
      </c>
      <c r="AB67">
        <f>IF(INDEX(kurz!$B$7:$AQ$58,$B67,AB$1)&lt;&gt;"",INDEX(kurz!$B$7:$AQ$58,$B67,AB$1),"")</f>
      </c>
      <c r="AC67">
        <f>IF(INDEX(kurz!$B$7:$AQ$58,$B67,AC$1)&lt;&gt;"",INDEX(kurz!$B$7:$AQ$58,$B67,AC$1),"")</f>
      </c>
      <c r="AD67">
        <f>IF(INDEX(kurz!$B$7:$AQ$58,$B67,AD$1)&lt;&gt;"",INDEX(kurz!$B$7:$AQ$58,$B67,AD$1),"")</f>
      </c>
      <c r="AE67">
        <f>IF(INDEX(kurz!$B$7:$AQ$58,$B67,AE$1)&lt;&gt;"",INDEX(kurz!$B$7:$AQ$58,$B67,AE$1),"")</f>
      </c>
      <c r="AF67">
        <f>IF(INDEX(kurz!$B$7:$AQ$58,$B67,AF$1)&lt;&gt;"",INDEX(kurz!$B$7:$AQ$58,$B67,AF$1),"")</f>
      </c>
      <c r="AG67">
        <f>IF(INDEX(kurz!$B$7:$AQ$58,$B67,AG$1)&lt;&gt;"",INDEX(kurz!$B$7:$AQ$58,$B67,AG$1),"")</f>
      </c>
      <c r="AH67" t="str">
        <f>IF(INDEX(kurz!$B$7:$AQ$58,$B67,AH$1)&lt;&gt;"",INDEX(kurz!$B$7:$AQ$58,$B67,AH$1),"")</f>
        <v>Im Tunnel gegenüber H0209A.E10.039</v>
      </c>
      <c r="AI67" t="str">
        <f>IF(INDEX(kurz!$B$7:$AQ$58,$B67,AI$1)&lt;&gt;"",INDEX(kurz!$B$7:$AQ$58,$B67,AI$1),"")</f>
        <v>Rack</v>
      </c>
      <c r="AJ67">
        <f>IF(INDEX(kurz!$B$7:$AQ$58,$B67,AJ$1)&lt;&gt;"",INDEX(kurz!$B$7:$AQ$58,$B67,AJ$1),"")</f>
      </c>
      <c r="AK67" t="str">
        <f>IF(INDEX(kurz!$B$7:$AQ$58,$B67,AK$1)&lt;&gt;"",INDEX(kurz!$B$7:$AQ$58,$B67,AK$1),"")</f>
        <v>H0209A.E10.039</v>
      </c>
      <c r="AL67">
        <f>IF(INDEX(kurz!$B$7:$AQ$58,$B67,AL$1)&lt;&gt;"",INDEX(kurz!$B$7:$AQ$58,$B67,AL$1),"")</f>
      </c>
      <c r="AM67">
        <f>IF(INDEX(kurz!$B$7:$AQ$58,$B67,AM$1)&lt;&gt;"",INDEX(kurz!$B$7:$AQ$58,$B67,AM$1),"")</f>
      </c>
      <c r="AN67">
        <f>IF(INDEX(kurz!$B$7:$AQ$58,$B67,AN$1)&lt;&gt;"",INDEX(kurz!$B$7:$AQ$58,$B67,AN$1),"")</f>
      </c>
      <c r="AO67">
        <f>IF(INDEX(kurz!$B$7:$AQ$58,$B67,AO$1)&lt;&gt;"",INDEX(kurz!$B$7:$AQ$58,$B67,AO$1),"")</f>
      </c>
      <c r="AP67">
        <f>IF(INDEX(kurz!$B$7:$AQ$58,$B67,AP$1)&lt;&gt;"",INDEX(kurz!$B$7:$AQ$58,$B67,AP$1),"")</f>
      </c>
      <c r="AQ67">
        <f>IF(INDEX(kurz!$B$7:$AQ$58,$B67,AQ$1)&lt;&gt;"",INDEX(kurz!$B$7:$AQ$58,$B67,AQ$1),"")</f>
      </c>
      <c r="AR67" t="str">
        <f>IF(INDEX(kurz!$B$7:$AQ$58,$B67,AR$1)&lt;&gt;"",INDEX(kurz!$B$7:$AQ$58,$B67,AR$1),"")</f>
        <v>5V</v>
      </c>
      <c r="AS67">
        <f>IF(INDEX(kurz!$B$7:$AQ$58,$B67,AS$1)&lt;&gt;"",INDEX(kurz!$B$7:$AQ$58,$B67,AS$1),"")</f>
      </c>
      <c r="AT67">
        <f>IF(INDEX(kurz!$B$7:$AQ$58,$B67,AT$1)&lt;&gt;"",INDEX(kurz!$B$7:$AQ$58,$B67,AT$1),"")</f>
      </c>
      <c r="AU67">
        <f>IF(INDEX(kurz!$B$7:$AQ$58,$B67,AU$1)&lt;&gt;"",INDEX(kurz!$B$7:$AQ$58,$B67,AU$1),"")</f>
      </c>
      <c r="AV67">
        <f>IF(INDEX(kurz!$B$7:$AQ$58,$B67,AV$1)&lt;&gt;"",INDEX(kurz!$B$7:$AQ$58,$B67,AV$1),"")</f>
      </c>
    </row>
    <row r="68" spans="2:48" ht="15">
      <c r="B68" s="21">
        <f t="shared" si="3"/>
        <v>11</v>
      </c>
      <c r="C68" s="21">
        <f>INDEX(kurz!$A$7:$A$60,lang!B68)</f>
        <v>4</v>
      </c>
      <c r="D68" s="21">
        <f t="shared" si="7"/>
        <v>3</v>
      </c>
      <c r="E68" s="21">
        <f t="shared" si="4"/>
        <v>60</v>
      </c>
      <c r="F68" s="2">
        <f t="shared" si="5"/>
        <v>60</v>
      </c>
      <c r="G68" t="str">
        <f>IF(INDEX(kurz!$B$7:$AQ$58,$B68,G$1)&lt;&gt;"",INDEX(kurz!$B$7:$AQ$58,$B68,G$1),"")</f>
        <v>RG 213 oder Ecoflex 15</v>
      </c>
      <c r="H68">
        <f>IF(INDEX(kurz!$B$7:$AQ$58,$B68,H$1)&lt;&gt;"",INDEX(kurz!$B$7:$AQ$58,$B68,H$1),"")</f>
        <v>3</v>
      </c>
      <c r="I68" t="str">
        <f>IF(INDEX(kurz!$B$7:$AQ$58,$B68,I$1)&lt;&gt;"",INDEX(kurz!$B$7:$AQ$58,$B68,I$1),"")</f>
        <v>ILIMA-ToF1-Signal</v>
      </c>
      <c r="J68">
        <f>IF(INDEX(kurz!$B$7:$AQ$58,$B68,J$1)&lt;&gt;"",INDEX(kurz!$B$7:$AQ$58,$B68,J$1),"")</f>
      </c>
      <c r="K68" t="str">
        <f>IF(INDEX(kurz!$B$7:$AQ$58,$B68,K$1)&lt;&gt;"",INDEX(kurz!$B$7:$AQ$58,$B68,K$1),"")</f>
        <v>max. 10</v>
      </c>
      <c r="L68">
        <f>IF(INDEX(kurz!$B$7:$AQ$58,$B68,L$1)&lt;&gt;"",INDEX(kurz!$B$7:$AQ$58,$B68,L$1),"")</f>
        <v>14.6</v>
      </c>
      <c r="M68">
        <f>IF(INDEX(kurz!$B$7:$AQ$58,$B68,M$1)&lt;&gt;"",INDEX(kurz!$B$7:$AQ$58,$B68,M$1),"")</f>
      </c>
      <c r="N68">
        <f>IF(INDEX(kurz!$B$7:$AQ$58,$B68,N$1)&lt;&gt;"",INDEX(kurz!$B$7:$AQ$58,$B68,N$1),"")</f>
        <v>50</v>
      </c>
      <c r="O68">
        <f>IF(INDEX(kurz!$B$7:$AQ$58,$B68,O$1)&lt;&gt;"",INDEX(kurz!$B$7:$AQ$58,$B68,O$1),"")</f>
        <v>150</v>
      </c>
      <c r="P68">
        <f>IF(INDEX(kurz!$B$7:$AQ$58,$B68,P$1)&lt;&gt;"",INDEX(kurz!$B$7:$AQ$58,$B68,P$1),"")</f>
      </c>
      <c r="Q68">
        <f>IF(INDEX(kurz!$B$7:$AQ$58,$B68,Q$1)&lt;&gt;"",INDEX(kurz!$B$7:$AQ$58,$B68,Q$1),"")</f>
      </c>
      <c r="R68">
        <f>IF(INDEX(kurz!$B$7:$AQ$58,$B68,R$1)&lt;&gt;"",INDEX(kurz!$B$7:$AQ$58,$B68,R$1),"")</f>
      </c>
      <c r="S68">
        <f>IF(INDEX(kurz!$B$7:$AQ$58,$B68,S$1)&lt;&gt;"",INDEX(kurz!$B$7:$AQ$58,$B68,S$1),"")</f>
      </c>
      <c r="T68" t="str">
        <f>IF(INDEX(kurz!$B$7:$AQ$58,$B68,T$1)&lt;&gt;"",INDEX(kurz!$B$7:$AQ$58,$B68,T$1),"")</f>
        <v>ILIMA experiment</v>
      </c>
      <c r="U68">
        <f>IF(INDEX(kurz!$B$7:$AQ$58,$B68,U$1)&lt;&gt;"",INDEX(kurz!$B$7:$AQ$58,$B68,U$1),"")</f>
      </c>
      <c r="V68">
        <f>IF(INDEX(kurz!$B$7:$AQ$58,$B68,V$1)&lt;&gt;"",INDEX(kurz!$B$7:$AQ$58,$B68,V$1),"")</f>
      </c>
      <c r="W68">
        <f>IF(INDEX(kurz!$B$7:$AQ$58,$B68,W$1)&lt;&gt;"",INDEX(kurz!$B$7:$AQ$58,$B68,W$1),"")</f>
      </c>
      <c r="X68">
        <f>IF(INDEX(kurz!$B$7:$AQ$58,$B68,X$1)&lt;&gt;"",INDEX(kurz!$B$7:$AQ$58,$B68,X$1),"")</f>
      </c>
      <c r="Y68" t="str">
        <f>IF(INDEX(kurz!$B$7:$AQ$58,$B68,Y$1)&lt;&gt;"",INDEX(kurz!$B$7:$AQ$58,$B68,Y$1),"")</f>
        <v>ToF-Detektor-1</v>
      </c>
      <c r="Z68">
        <f>IF(INDEX(kurz!$B$7:$AQ$58,$B68,Z$1)&lt;&gt;"",INDEX(kurz!$B$7:$AQ$58,$B68,Z$1),"")</f>
      </c>
      <c r="AA68" t="str">
        <f>IF(INDEX(kurz!$B$7:$AQ$58,$B68,AA$1)&lt;&gt;"",INDEX(kurz!$B$7:$AQ$58,$B68,AA$1),"")</f>
        <v>H0209A.E10.051</v>
      </c>
      <c r="AB68">
        <f>IF(INDEX(kurz!$B$7:$AQ$58,$B68,AB$1)&lt;&gt;"",INDEX(kurz!$B$7:$AQ$58,$B68,AB$1),"")</f>
      </c>
      <c r="AC68">
        <f>IF(INDEX(kurz!$B$7:$AQ$58,$B68,AC$1)&lt;&gt;"",INDEX(kurz!$B$7:$AQ$58,$B68,AC$1),"")</f>
      </c>
      <c r="AD68">
        <f>IF(INDEX(kurz!$B$7:$AQ$58,$B68,AD$1)&lt;&gt;"",INDEX(kurz!$B$7:$AQ$58,$B68,AD$1),"")</f>
      </c>
      <c r="AE68">
        <f>IF(INDEX(kurz!$B$7:$AQ$58,$B68,AE$1)&lt;&gt;"",INDEX(kurz!$B$7:$AQ$58,$B68,AE$1),"")</f>
      </c>
      <c r="AF68">
        <f>IF(INDEX(kurz!$B$7:$AQ$58,$B68,AF$1)&lt;&gt;"",INDEX(kurz!$B$7:$AQ$58,$B68,AF$1),"")</f>
      </c>
      <c r="AG68">
        <f>IF(INDEX(kurz!$B$7:$AQ$58,$B68,AG$1)&lt;&gt;"",INDEX(kurz!$B$7:$AQ$58,$B68,AG$1),"")</f>
      </c>
      <c r="AH68" t="str">
        <f>IF(INDEX(kurz!$B$7:$AQ$58,$B68,AH$1)&lt;&gt;"",INDEX(kurz!$B$7:$AQ$58,$B68,AH$1),"")</f>
        <v>Im Tunnel gegenüber H0209A.E10.039</v>
      </c>
      <c r="AI68" t="str">
        <f>IF(INDEX(kurz!$B$7:$AQ$58,$B68,AI$1)&lt;&gt;"",INDEX(kurz!$B$7:$AQ$58,$B68,AI$1),"")</f>
        <v>Rack</v>
      </c>
      <c r="AJ68">
        <f>IF(INDEX(kurz!$B$7:$AQ$58,$B68,AJ$1)&lt;&gt;"",INDEX(kurz!$B$7:$AQ$58,$B68,AJ$1),"")</f>
      </c>
      <c r="AK68" t="str">
        <f>IF(INDEX(kurz!$B$7:$AQ$58,$B68,AK$1)&lt;&gt;"",INDEX(kurz!$B$7:$AQ$58,$B68,AK$1),"")</f>
        <v>H0209A.E10.039</v>
      </c>
      <c r="AL68">
        <f>IF(INDEX(kurz!$B$7:$AQ$58,$B68,AL$1)&lt;&gt;"",INDEX(kurz!$B$7:$AQ$58,$B68,AL$1),"")</f>
      </c>
      <c r="AM68">
        <f>IF(INDEX(kurz!$B$7:$AQ$58,$B68,AM$1)&lt;&gt;"",INDEX(kurz!$B$7:$AQ$58,$B68,AM$1),"")</f>
      </c>
      <c r="AN68">
        <f>IF(INDEX(kurz!$B$7:$AQ$58,$B68,AN$1)&lt;&gt;"",INDEX(kurz!$B$7:$AQ$58,$B68,AN$1),"")</f>
      </c>
      <c r="AO68">
        <f>IF(INDEX(kurz!$B$7:$AQ$58,$B68,AO$1)&lt;&gt;"",INDEX(kurz!$B$7:$AQ$58,$B68,AO$1),"")</f>
      </c>
      <c r="AP68">
        <f>IF(INDEX(kurz!$B$7:$AQ$58,$B68,AP$1)&lt;&gt;"",INDEX(kurz!$B$7:$AQ$58,$B68,AP$1),"")</f>
      </c>
      <c r="AQ68">
        <f>IF(INDEX(kurz!$B$7:$AQ$58,$B68,AQ$1)&lt;&gt;"",INDEX(kurz!$B$7:$AQ$58,$B68,AQ$1),"")</f>
      </c>
      <c r="AR68" t="str">
        <f>IF(INDEX(kurz!$B$7:$AQ$58,$B68,AR$1)&lt;&gt;"",INDEX(kurz!$B$7:$AQ$58,$B68,AR$1),"")</f>
        <v>5V</v>
      </c>
      <c r="AS68">
        <f>IF(INDEX(kurz!$B$7:$AQ$58,$B68,AS$1)&lt;&gt;"",INDEX(kurz!$B$7:$AQ$58,$B68,AS$1),"")</f>
      </c>
      <c r="AT68">
        <f>IF(INDEX(kurz!$B$7:$AQ$58,$B68,AT$1)&lt;&gt;"",INDEX(kurz!$B$7:$AQ$58,$B68,AT$1),"")</f>
      </c>
      <c r="AU68">
        <f>IF(INDEX(kurz!$B$7:$AQ$58,$B68,AU$1)&lt;&gt;"",INDEX(kurz!$B$7:$AQ$58,$B68,AU$1),"")</f>
      </c>
      <c r="AV68">
        <f>IF(INDEX(kurz!$B$7:$AQ$58,$B68,AV$1)&lt;&gt;"",INDEX(kurz!$B$7:$AQ$58,$B68,AV$1),"")</f>
      </c>
    </row>
    <row r="69" spans="2:48" ht="15">
      <c r="B69" s="21">
        <f t="shared" si="3"/>
        <v>11</v>
      </c>
      <c r="C69" s="21">
        <f>INDEX(kurz!$A$7:$A$60,lang!B69)</f>
        <v>4</v>
      </c>
      <c r="D69" s="21">
        <f t="shared" si="7"/>
        <v>2</v>
      </c>
      <c r="E69" s="21">
        <f t="shared" si="4"/>
        <v>61</v>
      </c>
      <c r="F69" s="2">
        <f t="shared" si="5"/>
        <v>61</v>
      </c>
      <c r="G69" t="str">
        <f>IF(INDEX(kurz!$B$7:$AQ$58,$B69,G$1)&lt;&gt;"",INDEX(kurz!$B$7:$AQ$58,$B69,G$1),"")</f>
        <v>RG 213 oder Ecoflex 15</v>
      </c>
      <c r="H69">
        <f>IF(INDEX(kurz!$B$7:$AQ$58,$B69,H$1)&lt;&gt;"",INDEX(kurz!$B$7:$AQ$58,$B69,H$1),"")</f>
        <v>3</v>
      </c>
      <c r="I69" t="str">
        <f>IF(INDEX(kurz!$B$7:$AQ$58,$B69,I$1)&lt;&gt;"",INDEX(kurz!$B$7:$AQ$58,$B69,I$1),"")</f>
        <v>ILIMA-ToF1-Signal</v>
      </c>
      <c r="J69">
        <f>IF(INDEX(kurz!$B$7:$AQ$58,$B69,J$1)&lt;&gt;"",INDEX(kurz!$B$7:$AQ$58,$B69,J$1),"")</f>
      </c>
      <c r="K69" t="str">
        <f>IF(INDEX(kurz!$B$7:$AQ$58,$B69,K$1)&lt;&gt;"",INDEX(kurz!$B$7:$AQ$58,$B69,K$1),"")</f>
        <v>max. 10</v>
      </c>
      <c r="L69">
        <f>IF(INDEX(kurz!$B$7:$AQ$58,$B69,L$1)&lt;&gt;"",INDEX(kurz!$B$7:$AQ$58,$B69,L$1),"")</f>
        <v>14.6</v>
      </c>
      <c r="M69">
        <f>IF(INDEX(kurz!$B$7:$AQ$58,$B69,M$1)&lt;&gt;"",INDEX(kurz!$B$7:$AQ$58,$B69,M$1),"")</f>
      </c>
      <c r="N69">
        <f>IF(INDEX(kurz!$B$7:$AQ$58,$B69,N$1)&lt;&gt;"",INDEX(kurz!$B$7:$AQ$58,$B69,N$1),"")</f>
        <v>50</v>
      </c>
      <c r="O69">
        <f>IF(INDEX(kurz!$B$7:$AQ$58,$B69,O$1)&lt;&gt;"",INDEX(kurz!$B$7:$AQ$58,$B69,O$1),"")</f>
        <v>150</v>
      </c>
      <c r="P69">
        <f>IF(INDEX(kurz!$B$7:$AQ$58,$B69,P$1)&lt;&gt;"",INDEX(kurz!$B$7:$AQ$58,$B69,P$1),"")</f>
      </c>
      <c r="Q69">
        <f>IF(INDEX(kurz!$B$7:$AQ$58,$B69,Q$1)&lt;&gt;"",INDEX(kurz!$B$7:$AQ$58,$B69,Q$1),"")</f>
      </c>
      <c r="R69">
        <f>IF(INDEX(kurz!$B$7:$AQ$58,$B69,R$1)&lt;&gt;"",INDEX(kurz!$B$7:$AQ$58,$B69,R$1),"")</f>
      </c>
      <c r="S69">
        <f>IF(INDEX(kurz!$B$7:$AQ$58,$B69,S$1)&lt;&gt;"",INDEX(kurz!$B$7:$AQ$58,$B69,S$1),"")</f>
      </c>
      <c r="T69" t="str">
        <f>IF(INDEX(kurz!$B$7:$AQ$58,$B69,T$1)&lt;&gt;"",INDEX(kurz!$B$7:$AQ$58,$B69,T$1),"")</f>
        <v>ILIMA experiment</v>
      </c>
      <c r="U69">
        <f>IF(INDEX(kurz!$B$7:$AQ$58,$B69,U$1)&lt;&gt;"",INDEX(kurz!$B$7:$AQ$58,$B69,U$1),"")</f>
      </c>
      <c r="V69">
        <f>IF(INDEX(kurz!$B$7:$AQ$58,$B69,V$1)&lt;&gt;"",INDEX(kurz!$B$7:$AQ$58,$B69,V$1),"")</f>
      </c>
      <c r="W69">
        <f>IF(INDEX(kurz!$B$7:$AQ$58,$B69,W$1)&lt;&gt;"",INDEX(kurz!$B$7:$AQ$58,$B69,W$1),"")</f>
      </c>
      <c r="X69">
        <f>IF(INDEX(kurz!$B$7:$AQ$58,$B69,X$1)&lt;&gt;"",INDEX(kurz!$B$7:$AQ$58,$B69,X$1),"")</f>
      </c>
      <c r="Y69" t="str">
        <f>IF(INDEX(kurz!$B$7:$AQ$58,$B69,Y$1)&lt;&gt;"",INDEX(kurz!$B$7:$AQ$58,$B69,Y$1),"")</f>
        <v>ToF-Detektor-1</v>
      </c>
      <c r="Z69">
        <f>IF(INDEX(kurz!$B$7:$AQ$58,$B69,Z$1)&lt;&gt;"",INDEX(kurz!$B$7:$AQ$58,$B69,Z$1),"")</f>
      </c>
      <c r="AA69" t="str">
        <f>IF(INDEX(kurz!$B$7:$AQ$58,$B69,AA$1)&lt;&gt;"",INDEX(kurz!$B$7:$AQ$58,$B69,AA$1),"")</f>
        <v>H0209A.E10.051</v>
      </c>
      <c r="AB69">
        <f>IF(INDEX(kurz!$B$7:$AQ$58,$B69,AB$1)&lt;&gt;"",INDEX(kurz!$B$7:$AQ$58,$B69,AB$1),"")</f>
      </c>
      <c r="AC69">
        <f>IF(INDEX(kurz!$B$7:$AQ$58,$B69,AC$1)&lt;&gt;"",INDEX(kurz!$B$7:$AQ$58,$B69,AC$1),"")</f>
      </c>
      <c r="AD69">
        <f>IF(INDEX(kurz!$B$7:$AQ$58,$B69,AD$1)&lt;&gt;"",INDEX(kurz!$B$7:$AQ$58,$B69,AD$1),"")</f>
      </c>
      <c r="AE69">
        <f>IF(INDEX(kurz!$B$7:$AQ$58,$B69,AE$1)&lt;&gt;"",INDEX(kurz!$B$7:$AQ$58,$B69,AE$1),"")</f>
      </c>
      <c r="AF69">
        <f>IF(INDEX(kurz!$B$7:$AQ$58,$B69,AF$1)&lt;&gt;"",INDEX(kurz!$B$7:$AQ$58,$B69,AF$1),"")</f>
      </c>
      <c r="AG69">
        <f>IF(INDEX(kurz!$B$7:$AQ$58,$B69,AG$1)&lt;&gt;"",INDEX(kurz!$B$7:$AQ$58,$B69,AG$1),"")</f>
      </c>
      <c r="AH69" t="str">
        <f>IF(INDEX(kurz!$B$7:$AQ$58,$B69,AH$1)&lt;&gt;"",INDEX(kurz!$B$7:$AQ$58,$B69,AH$1),"")</f>
        <v>Im Tunnel gegenüber H0209A.E10.039</v>
      </c>
      <c r="AI69" t="str">
        <f>IF(INDEX(kurz!$B$7:$AQ$58,$B69,AI$1)&lt;&gt;"",INDEX(kurz!$B$7:$AQ$58,$B69,AI$1),"")</f>
        <v>Rack</v>
      </c>
      <c r="AJ69">
        <f>IF(INDEX(kurz!$B$7:$AQ$58,$B69,AJ$1)&lt;&gt;"",INDEX(kurz!$B$7:$AQ$58,$B69,AJ$1),"")</f>
      </c>
      <c r="AK69" t="str">
        <f>IF(INDEX(kurz!$B$7:$AQ$58,$B69,AK$1)&lt;&gt;"",INDEX(kurz!$B$7:$AQ$58,$B69,AK$1),"")</f>
        <v>H0209A.E10.039</v>
      </c>
      <c r="AL69">
        <f>IF(INDEX(kurz!$B$7:$AQ$58,$B69,AL$1)&lt;&gt;"",INDEX(kurz!$B$7:$AQ$58,$B69,AL$1),"")</f>
      </c>
      <c r="AM69">
        <f>IF(INDEX(kurz!$B$7:$AQ$58,$B69,AM$1)&lt;&gt;"",INDEX(kurz!$B$7:$AQ$58,$B69,AM$1),"")</f>
      </c>
      <c r="AN69">
        <f>IF(INDEX(kurz!$B$7:$AQ$58,$B69,AN$1)&lt;&gt;"",INDEX(kurz!$B$7:$AQ$58,$B69,AN$1),"")</f>
      </c>
      <c r="AO69">
        <f>IF(INDEX(kurz!$B$7:$AQ$58,$B69,AO$1)&lt;&gt;"",INDEX(kurz!$B$7:$AQ$58,$B69,AO$1),"")</f>
      </c>
      <c r="AP69">
        <f>IF(INDEX(kurz!$B$7:$AQ$58,$B69,AP$1)&lt;&gt;"",INDEX(kurz!$B$7:$AQ$58,$B69,AP$1),"")</f>
      </c>
      <c r="AQ69">
        <f>IF(INDEX(kurz!$B$7:$AQ$58,$B69,AQ$1)&lt;&gt;"",INDEX(kurz!$B$7:$AQ$58,$B69,AQ$1),"")</f>
      </c>
      <c r="AR69" t="str">
        <f>IF(INDEX(kurz!$B$7:$AQ$58,$B69,AR$1)&lt;&gt;"",INDEX(kurz!$B$7:$AQ$58,$B69,AR$1),"")</f>
        <v>5V</v>
      </c>
      <c r="AS69">
        <f>IF(INDEX(kurz!$B$7:$AQ$58,$B69,AS$1)&lt;&gt;"",INDEX(kurz!$B$7:$AQ$58,$B69,AS$1),"")</f>
      </c>
      <c r="AT69">
        <f>IF(INDEX(kurz!$B$7:$AQ$58,$B69,AT$1)&lt;&gt;"",INDEX(kurz!$B$7:$AQ$58,$B69,AT$1),"")</f>
      </c>
      <c r="AU69">
        <f>IF(INDEX(kurz!$B$7:$AQ$58,$B69,AU$1)&lt;&gt;"",INDEX(kurz!$B$7:$AQ$58,$B69,AU$1),"")</f>
      </c>
      <c r="AV69">
        <f>IF(INDEX(kurz!$B$7:$AQ$58,$B69,AV$1)&lt;&gt;"",INDEX(kurz!$B$7:$AQ$58,$B69,AV$1),"")</f>
      </c>
    </row>
    <row r="70" spans="2:48" ht="15">
      <c r="B70" s="21">
        <f t="shared" si="3"/>
        <v>11</v>
      </c>
      <c r="C70" s="21">
        <f>INDEX(kurz!$A$7:$A$60,lang!B70)</f>
        <v>4</v>
      </c>
      <c r="D70" s="21">
        <f t="shared" si="7"/>
        <v>1</v>
      </c>
      <c r="E70" s="21">
        <f t="shared" si="4"/>
        <v>62</v>
      </c>
      <c r="F70" s="2">
        <f t="shared" si="5"/>
        <v>62</v>
      </c>
      <c r="G70" t="str">
        <f>IF(INDEX(kurz!$B$7:$AQ$58,$B70,G$1)&lt;&gt;"",INDEX(kurz!$B$7:$AQ$58,$B70,G$1),"")</f>
        <v>RG 213 oder Ecoflex 15</v>
      </c>
      <c r="H70">
        <f>IF(INDEX(kurz!$B$7:$AQ$58,$B70,H$1)&lt;&gt;"",INDEX(kurz!$B$7:$AQ$58,$B70,H$1),"")</f>
        <v>3</v>
      </c>
      <c r="I70" t="str">
        <f>IF(INDEX(kurz!$B$7:$AQ$58,$B70,I$1)&lt;&gt;"",INDEX(kurz!$B$7:$AQ$58,$B70,I$1),"")</f>
        <v>ILIMA-ToF1-Signal</v>
      </c>
      <c r="J70">
        <f>IF(INDEX(kurz!$B$7:$AQ$58,$B70,J$1)&lt;&gt;"",INDEX(kurz!$B$7:$AQ$58,$B70,J$1),"")</f>
      </c>
      <c r="K70" t="str">
        <f>IF(INDEX(kurz!$B$7:$AQ$58,$B70,K$1)&lt;&gt;"",INDEX(kurz!$B$7:$AQ$58,$B70,K$1),"")</f>
        <v>max. 10</v>
      </c>
      <c r="L70">
        <f>IF(INDEX(kurz!$B$7:$AQ$58,$B70,L$1)&lt;&gt;"",INDEX(kurz!$B$7:$AQ$58,$B70,L$1),"")</f>
        <v>14.6</v>
      </c>
      <c r="M70">
        <f>IF(INDEX(kurz!$B$7:$AQ$58,$B70,M$1)&lt;&gt;"",INDEX(kurz!$B$7:$AQ$58,$B70,M$1),"")</f>
      </c>
      <c r="N70">
        <f>IF(INDEX(kurz!$B$7:$AQ$58,$B70,N$1)&lt;&gt;"",INDEX(kurz!$B$7:$AQ$58,$B70,N$1),"")</f>
        <v>50</v>
      </c>
      <c r="O70">
        <f>IF(INDEX(kurz!$B$7:$AQ$58,$B70,O$1)&lt;&gt;"",INDEX(kurz!$B$7:$AQ$58,$B70,O$1),"")</f>
        <v>150</v>
      </c>
      <c r="P70">
        <f>IF(INDEX(kurz!$B$7:$AQ$58,$B70,P$1)&lt;&gt;"",INDEX(kurz!$B$7:$AQ$58,$B70,P$1),"")</f>
      </c>
      <c r="Q70">
        <f>IF(INDEX(kurz!$B$7:$AQ$58,$B70,Q$1)&lt;&gt;"",INDEX(kurz!$B$7:$AQ$58,$B70,Q$1),"")</f>
      </c>
      <c r="R70">
        <f>IF(INDEX(kurz!$B$7:$AQ$58,$B70,R$1)&lt;&gt;"",INDEX(kurz!$B$7:$AQ$58,$B70,R$1),"")</f>
      </c>
      <c r="S70">
        <f>IF(INDEX(kurz!$B$7:$AQ$58,$B70,S$1)&lt;&gt;"",INDEX(kurz!$B$7:$AQ$58,$B70,S$1),"")</f>
      </c>
      <c r="T70" t="str">
        <f>IF(INDEX(kurz!$B$7:$AQ$58,$B70,T$1)&lt;&gt;"",INDEX(kurz!$B$7:$AQ$58,$B70,T$1),"")</f>
        <v>ILIMA experiment</v>
      </c>
      <c r="U70">
        <f>IF(INDEX(kurz!$B$7:$AQ$58,$B70,U$1)&lt;&gt;"",INDEX(kurz!$B$7:$AQ$58,$B70,U$1),"")</f>
      </c>
      <c r="V70">
        <f>IF(INDEX(kurz!$B$7:$AQ$58,$B70,V$1)&lt;&gt;"",INDEX(kurz!$B$7:$AQ$58,$B70,V$1),"")</f>
      </c>
      <c r="W70">
        <f>IF(INDEX(kurz!$B$7:$AQ$58,$B70,W$1)&lt;&gt;"",INDEX(kurz!$B$7:$AQ$58,$B70,W$1),"")</f>
      </c>
      <c r="X70">
        <f>IF(INDEX(kurz!$B$7:$AQ$58,$B70,X$1)&lt;&gt;"",INDEX(kurz!$B$7:$AQ$58,$B70,X$1),"")</f>
      </c>
      <c r="Y70" t="str">
        <f>IF(INDEX(kurz!$B$7:$AQ$58,$B70,Y$1)&lt;&gt;"",INDEX(kurz!$B$7:$AQ$58,$B70,Y$1),"")</f>
        <v>ToF-Detektor-1</v>
      </c>
      <c r="Z70">
        <f>IF(INDEX(kurz!$B$7:$AQ$58,$B70,Z$1)&lt;&gt;"",INDEX(kurz!$B$7:$AQ$58,$B70,Z$1),"")</f>
      </c>
      <c r="AA70" t="str">
        <f>IF(INDEX(kurz!$B$7:$AQ$58,$B70,AA$1)&lt;&gt;"",INDEX(kurz!$B$7:$AQ$58,$B70,AA$1),"")</f>
        <v>H0209A.E10.051</v>
      </c>
      <c r="AB70">
        <f>IF(INDEX(kurz!$B$7:$AQ$58,$B70,AB$1)&lt;&gt;"",INDEX(kurz!$B$7:$AQ$58,$B70,AB$1),"")</f>
      </c>
      <c r="AC70">
        <f>IF(INDEX(kurz!$B$7:$AQ$58,$B70,AC$1)&lt;&gt;"",INDEX(kurz!$B$7:$AQ$58,$B70,AC$1),"")</f>
      </c>
      <c r="AD70">
        <f>IF(INDEX(kurz!$B$7:$AQ$58,$B70,AD$1)&lt;&gt;"",INDEX(kurz!$B$7:$AQ$58,$B70,AD$1),"")</f>
      </c>
      <c r="AE70">
        <f>IF(INDEX(kurz!$B$7:$AQ$58,$B70,AE$1)&lt;&gt;"",INDEX(kurz!$B$7:$AQ$58,$B70,AE$1),"")</f>
      </c>
      <c r="AF70">
        <f>IF(INDEX(kurz!$B$7:$AQ$58,$B70,AF$1)&lt;&gt;"",INDEX(kurz!$B$7:$AQ$58,$B70,AF$1),"")</f>
      </c>
      <c r="AG70">
        <f>IF(INDEX(kurz!$B$7:$AQ$58,$B70,AG$1)&lt;&gt;"",INDEX(kurz!$B$7:$AQ$58,$B70,AG$1),"")</f>
      </c>
      <c r="AH70" t="str">
        <f>IF(INDEX(kurz!$B$7:$AQ$58,$B70,AH$1)&lt;&gt;"",INDEX(kurz!$B$7:$AQ$58,$B70,AH$1),"")</f>
        <v>Im Tunnel gegenüber H0209A.E10.039</v>
      </c>
      <c r="AI70" t="str">
        <f>IF(INDEX(kurz!$B$7:$AQ$58,$B70,AI$1)&lt;&gt;"",INDEX(kurz!$B$7:$AQ$58,$B70,AI$1),"")</f>
        <v>Rack</v>
      </c>
      <c r="AJ70">
        <f>IF(INDEX(kurz!$B$7:$AQ$58,$B70,AJ$1)&lt;&gt;"",INDEX(kurz!$B$7:$AQ$58,$B70,AJ$1),"")</f>
      </c>
      <c r="AK70" t="str">
        <f>IF(INDEX(kurz!$B$7:$AQ$58,$B70,AK$1)&lt;&gt;"",INDEX(kurz!$B$7:$AQ$58,$B70,AK$1),"")</f>
        <v>H0209A.E10.039</v>
      </c>
      <c r="AL70">
        <f>IF(INDEX(kurz!$B$7:$AQ$58,$B70,AL$1)&lt;&gt;"",INDEX(kurz!$B$7:$AQ$58,$B70,AL$1),"")</f>
      </c>
      <c r="AM70">
        <f>IF(INDEX(kurz!$B$7:$AQ$58,$B70,AM$1)&lt;&gt;"",INDEX(kurz!$B$7:$AQ$58,$B70,AM$1),"")</f>
      </c>
      <c r="AN70">
        <f>IF(INDEX(kurz!$B$7:$AQ$58,$B70,AN$1)&lt;&gt;"",INDEX(kurz!$B$7:$AQ$58,$B70,AN$1),"")</f>
      </c>
      <c r="AO70">
        <f>IF(INDEX(kurz!$B$7:$AQ$58,$B70,AO$1)&lt;&gt;"",INDEX(kurz!$B$7:$AQ$58,$B70,AO$1),"")</f>
      </c>
      <c r="AP70">
        <f>IF(INDEX(kurz!$B$7:$AQ$58,$B70,AP$1)&lt;&gt;"",INDEX(kurz!$B$7:$AQ$58,$B70,AP$1),"")</f>
      </c>
      <c r="AQ70">
        <f>IF(INDEX(kurz!$B$7:$AQ$58,$B70,AQ$1)&lt;&gt;"",INDEX(kurz!$B$7:$AQ$58,$B70,AQ$1),"")</f>
      </c>
      <c r="AR70" t="str">
        <f>IF(INDEX(kurz!$B$7:$AQ$58,$B70,AR$1)&lt;&gt;"",INDEX(kurz!$B$7:$AQ$58,$B70,AR$1),"")</f>
        <v>5V</v>
      </c>
      <c r="AS70">
        <f>IF(INDEX(kurz!$B$7:$AQ$58,$B70,AS$1)&lt;&gt;"",INDEX(kurz!$B$7:$AQ$58,$B70,AS$1),"")</f>
      </c>
      <c r="AT70">
        <f>IF(INDEX(kurz!$B$7:$AQ$58,$B70,AT$1)&lt;&gt;"",INDEX(kurz!$B$7:$AQ$58,$B70,AT$1),"")</f>
      </c>
      <c r="AU70">
        <f>IF(INDEX(kurz!$B$7:$AQ$58,$B70,AU$1)&lt;&gt;"",INDEX(kurz!$B$7:$AQ$58,$B70,AU$1),"")</f>
      </c>
      <c r="AV70">
        <f>IF(INDEX(kurz!$B$7:$AQ$58,$B70,AV$1)&lt;&gt;"",INDEX(kurz!$B$7:$AQ$58,$B70,AV$1),"")</f>
      </c>
    </row>
    <row r="71" spans="2:48" ht="15">
      <c r="B71" s="21">
        <f t="shared" si="3"/>
        <v>11</v>
      </c>
      <c r="C71" s="21">
        <f>INDEX(kurz!$A$7:$A$60,lang!B71)</f>
        <v>4</v>
      </c>
      <c r="D71" s="21">
        <f t="shared" si="7"/>
        <v>0</v>
      </c>
      <c r="E71" s="21">
        <f t="shared" si="4"/>
        <v>63</v>
      </c>
      <c r="F71" s="2">
        <f t="shared" si="5"/>
        <v>63</v>
      </c>
      <c r="G71" t="str">
        <f>IF(INDEX(kurz!$B$7:$AQ$58,$B71,G$1)&lt;&gt;"",INDEX(kurz!$B$7:$AQ$58,$B71,G$1),"")</f>
        <v>RG 213 oder Ecoflex 15</v>
      </c>
      <c r="H71">
        <f>IF(INDEX(kurz!$B$7:$AQ$58,$B71,H$1)&lt;&gt;"",INDEX(kurz!$B$7:$AQ$58,$B71,H$1),"")</f>
        <v>3</v>
      </c>
      <c r="I71" t="str">
        <f>IF(INDEX(kurz!$B$7:$AQ$58,$B71,I$1)&lt;&gt;"",INDEX(kurz!$B$7:$AQ$58,$B71,I$1),"")</f>
        <v>ILIMA-ToF1-Signal</v>
      </c>
      <c r="J71">
        <f>IF(INDEX(kurz!$B$7:$AQ$58,$B71,J$1)&lt;&gt;"",INDEX(kurz!$B$7:$AQ$58,$B71,J$1),"")</f>
      </c>
      <c r="K71" t="str">
        <f>IF(INDEX(kurz!$B$7:$AQ$58,$B71,K$1)&lt;&gt;"",INDEX(kurz!$B$7:$AQ$58,$B71,K$1),"")</f>
        <v>max. 10</v>
      </c>
      <c r="L71">
        <f>IF(INDEX(kurz!$B$7:$AQ$58,$B71,L$1)&lt;&gt;"",INDEX(kurz!$B$7:$AQ$58,$B71,L$1),"")</f>
        <v>14.6</v>
      </c>
      <c r="M71">
        <f>IF(INDEX(kurz!$B$7:$AQ$58,$B71,M$1)&lt;&gt;"",INDEX(kurz!$B$7:$AQ$58,$B71,M$1),"")</f>
      </c>
      <c r="N71">
        <f>IF(INDEX(kurz!$B$7:$AQ$58,$B71,N$1)&lt;&gt;"",INDEX(kurz!$B$7:$AQ$58,$B71,N$1),"")</f>
        <v>50</v>
      </c>
      <c r="O71">
        <f>IF(INDEX(kurz!$B$7:$AQ$58,$B71,O$1)&lt;&gt;"",INDEX(kurz!$B$7:$AQ$58,$B71,O$1),"")</f>
        <v>150</v>
      </c>
      <c r="P71">
        <f>IF(INDEX(kurz!$B$7:$AQ$58,$B71,P$1)&lt;&gt;"",INDEX(kurz!$B$7:$AQ$58,$B71,P$1),"")</f>
      </c>
      <c r="Q71">
        <f>IF(INDEX(kurz!$B$7:$AQ$58,$B71,Q$1)&lt;&gt;"",INDEX(kurz!$B$7:$AQ$58,$B71,Q$1),"")</f>
      </c>
      <c r="R71">
        <f>IF(INDEX(kurz!$B$7:$AQ$58,$B71,R$1)&lt;&gt;"",INDEX(kurz!$B$7:$AQ$58,$B71,R$1),"")</f>
      </c>
      <c r="S71">
        <f>IF(INDEX(kurz!$B$7:$AQ$58,$B71,S$1)&lt;&gt;"",INDEX(kurz!$B$7:$AQ$58,$B71,S$1),"")</f>
      </c>
      <c r="T71" t="str">
        <f>IF(INDEX(kurz!$B$7:$AQ$58,$B71,T$1)&lt;&gt;"",INDEX(kurz!$B$7:$AQ$58,$B71,T$1),"")</f>
        <v>ILIMA experiment</v>
      </c>
      <c r="U71">
        <f>IF(INDEX(kurz!$B$7:$AQ$58,$B71,U$1)&lt;&gt;"",INDEX(kurz!$B$7:$AQ$58,$B71,U$1),"")</f>
      </c>
      <c r="V71">
        <f>IF(INDEX(kurz!$B$7:$AQ$58,$B71,V$1)&lt;&gt;"",INDEX(kurz!$B$7:$AQ$58,$B71,V$1),"")</f>
      </c>
      <c r="W71">
        <f>IF(INDEX(kurz!$B$7:$AQ$58,$B71,W$1)&lt;&gt;"",INDEX(kurz!$B$7:$AQ$58,$B71,W$1),"")</f>
      </c>
      <c r="X71">
        <f>IF(INDEX(kurz!$B$7:$AQ$58,$B71,X$1)&lt;&gt;"",INDEX(kurz!$B$7:$AQ$58,$B71,X$1),"")</f>
      </c>
      <c r="Y71" t="str">
        <f>IF(INDEX(kurz!$B$7:$AQ$58,$B71,Y$1)&lt;&gt;"",INDEX(kurz!$B$7:$AQ$58,$B71,Y$1),"")</f>
        <v>ToF-Detektor-1</v>
      </c>
      <c r="Z71">
        <f>IF(INDEX(kurz!$B$7:$AQ$58,$B71,Z$1)&lt;&gt;"",INDEX(kurz!$B$7:$AQ$58,$B71,Z$1),"")</f>
      </c>
      <c r="AA71" t="str">
        <f>IF(INDEX(kurz!$B$7:$AQ$58,$B71,AA$1)&lt;&gt;"",INDEX(kurz!$B$7:$AQ$58,$B71,AA$1),"")</f>
        <v>H0209A.E10.051</v>
      </c>
      <c r="AB71">
        <f>IF(INDEX(kurz!$B$7:$AQ$58,$B71,AB$1)&lt;&gt;"",INDEX(kurz!$B$7:$AQ$58,$B71,AB$1),"")</f>
      </c>
      <c r="AC71">
        <f>IF(INDEX(kurz!$B$7:$AQ$58,$B71,AC$1)&lt;&gt;"",INDEX(kurz!$B$7:$AQ$58,$B71,AC$1),"")</f>
      </c>
      <c r="AD71">
        <f>IF(INDEX(kurz!$B$7:$AQ$58,$B71,AD$1)&lt;&gt;"",INDEX(kurz!$B$7:$AQ$58,$B71,AD$1),"")</f>
      </c>
      <c r="AE71">
        <f>IF(INDEX(kurz!$B$7:$AQ$58,$B71,AE$1)&lt;&gt;"",INDEX(kurz!$B$7:$AQ$58,$B71,AE$1),"")</f>
      </c>
      <c r="AF71">
        <f>IF(INDEX(kurz!$B$7:$AQ$58,$B71,AF$1)&lt;&gt;"",INDEX(kurz!$B$7:$AQ$58,$B71,AF$1),"")</f>
      </c>
      <c r="AG71">
        <f>IF(INDEX(kurz!$B$7:$AQ$58,$B71,AG$1)&lt;&gt;"",INDEX(kurz!$B$7:$AQ$58,$B71,AG$1),"")</f>
      </c>
      <c r="AH71" t="str">
        <f>IF(INDEX(kurz!$B$7:$AQ$58,$B71,AH$1)&lt;&gt;"",INDEX(kurz!$B$7:$AQ$58,$B71,AH$1),"")</f>
        <v>Im Tunnel gegenüber H0209A.E10.039</v>
      </c>
      <c r="AI71" t="str">
        <f>IF(INDEX(kurz!$B$7:$AQ$58,$B71,AI$1)&lt;&gt;"",INDEX(kurz!$B$7:$AQ$58,$B71,AI$1),"")</f>
        <v>Rack</v>
      </c>
      <c r="AJ71">
        <f>IF(INDEX(kurz!$B$7:$AQ$58,$B71,AJ$1)&lt;&gt;"",INDEX(kurz!$B$7:$AQ$58,$B71,AJ$1),"")</f>
      </c>
      <c r="AK71" t="str">
        <f>IF(INDEX(kurz!$B$7:$AQ$58,$B71,AK$1)&lt;&gt;"",INDEX(kurz!$B$7:$AQ$58,$B71,AK$1),"")</f>
        <v>H0209A.E10.039</v>
      </c>
      <c r="AL71">
        <f>IF(INDEX(kurz!$B$7:$AQ$58,$B71,AL$1)&lt;&gt;"",INDEX(kurz!$B$7:$AQ$58,$B71,AL$1),"")</f>
      </c>
      <c r="AM71">
        <f>IF(INDEX(kurz!$B$7:$AQ$58,$B71,AM$1)&lt;&gt;"",INDEX(kurz!$B$7:$AQ$58,$B71,AM$1),"")</f>
      </c>
      <c r="AN71">
        <f>IF(INDEX(kurz!$B$7:$AQ$58,$B71,AN$1)&lt;&gt;"",INDEX(kurz!$B$7:$AQ$58,$B71,AN$1),"")</f>
      </c>
      <c r="AO71">
        <f>IF(INDEX(kurz!$B$7:$AQ$58,$B71,AO$1)&lt;&gt;"",INDEX(kurz!$B$7:$AQ$58,$B71,AO$1),"")</f>
      </c>
      <c r="AP71">
        <f>IF(INDEX(kurz!$B$7:$AQ$58,$B71,AP$1)&lt;&gt;"",INDEX(kurz!$B$7:$AQ$58,$B71,AP$1),"")</f>
      </c>
      <c r="AQ71">
        <f>IF(INDEX(kurz!$B$7:$AQ$58,$B71,AQ$1)&lt;&gt;"",INDEX(kurz!$B$7:$AQ$58,$B71,AQ$1),"")</f>
      </c>
      <c r="AR71" t="str">
        <f>IF(INDEX(kurz!$B$7:$AQ$58,$B71,AR$1)&lt;&gt;"",INDEX(kurz!$B$7:$AQ$58,$B71,AR$1),"")</f>
        <v>5V</v>
      </c>
      <c r="AS71">
        <f>IF(INDEX(kurz!$B$7:$AQ$58,$B71,AS$1)&lt;&gt;"",INDEX(kurz!$B$7:$AQ$58,$B71,AS$1),"")</f>
      </c>
      <c r="AT71">
        <f>IF(INDEX(kurz!$B$7:$AQ$58,$B71,AT$1)&lt;&gt;"",INDEX(kurz!$B$7:$AQ$58,$B71,AT$1),"")</f>
      </c>
      <c r="AU71">
        <f>IF(INDEX(kurz!$B$7:$AQ$58,$B71,AU$1)&lt;&gt;"",INDEX(kurz!$B$7:$AQ$58,$B71,AU$1),"")</f>
      </c>
      <c r="AV71">
        <f>IF(INDEX(kurz!$B$7:$AQ$58,$B71,AV$1)&lt;&gt;"",INDEX(kurz!$B$7:$AQ$58,$B71,AV$1),"")</f>
      </c>
    </row>
    <row r="72" spans="2:48" ht="15">
      <c r="B72" s="21">
        <f aca="true" t="shared" si="8" ref="B72:B135">IF(D71=0,B71+1,B71)</f>
        <v>12</v>
      </c>
      <c r="C72" s="21">
        <f>INDEX(kurz!$A$7:$A$60,lang!B72)</f>
        <v>1</v>
      </c>
      <c r="D72" s="21">
        <f t="shared" si="7"/>
        <v>1</v>
      </c>
      <c r="E72" s="21">
        <f t="shared" si="4"/>
        <v>64</v>
      </c>
      <c r="F72" s="2">
        <f t="shared" si="5"/>
        <v>64</v>
      </c>
      <c r="G72" t="str">
        <f>IF(INDEX(kurz!$B$7:$AQ$58,$B72,G$1)&lt;&gt;"",INDEX(kurz!$B$7:$AQ$58,$B72,G$1),"")</f>
        <v>10 A, DC</v>
      </c>
      <c r="H72">
        <f>IF(INDEX(kurz!$B$7:$AQ$58,$B72,H$1)&lt;&gt;"",INDEX(kurz!$B$7:$AQ$58,$B72,H$1),"")</f>
        <v>1</v>
      </c>
      <c r="I72" t="str">
        <f>IF(INDEX(kurz!$B$7:$AQ$58,$B72,I$1)&lt;&gt;"",INDEX(kurz!$B$7:$AQ$58,$B72,I$1),"")</f>
        <v>ILIMA-ToF1-Magnet</v>
      </c>
      <c r="J72">
        <f>IF(INDEX(kurz!$B$7:$AQ$58,$B72,J$1)&lt;&gt;"",INDEX(kurz!$B$7:$AQ$58,$B72,J$1),"")</f>
      </c>
      <c r="K72">
        <f>IF(INDEX(kurz!$B$7:$AQ$58,$B72,K$1)&lt;&gt;"",INDEX(kurz!$B$7:$AQ$58,$B72,K$1),"")</f>
      </c>
      <c r="L72">
        <f>IF(INDEX(kurz!$B$7:$AQ$58,$B72,L$1)&lt;&gt;"",INDEX(kurz!$B$7:$AQ$58,$B72,L$1),"")</f>
        <v>8</v>
      </c>
      <c r="M72">
        <f>IF(INDEX(kurz!$B$7:$AQ$58,$B72,M$1)&lt;&gt;"",INDEX(kurz!$B$7:$AQ$58,$B72,M$1),"")</f>
        <v>10</v>
      </c>
      <c r="N72">
        <f>IF(INDEX(kurz!$B$7:$AQ$58,$B72,N$1)&lt;&gt;"",INDEX(kurz!$B$7:$AQ$58,$B72,N$1),"")</f>
      </c>
      <c r="O72">
        <f>IF(INDEX(kurz!$B$7:$AQ$58,$B72,O$1)&lt;&gt;"",INDEX(kurz!$B$7:$AQ$58,$B72,O$1),"")</f>
        <v>60</v>
      </c>
      <c r="P72">
        <f>IF(INDEX(kurz!$B$7:$AQ$58,$B72,P$1)&lt;&gt;"",INDEX(kurz!$B$7:$AQ$58,$B72,P$1),"")</f>
      </c>
      <c r="Q72">
        <f>IF(INDEX(kurz!$B$7:$AQ$58,$B72,Q$1)&lt;&gt;"",INDEX(kurz!$B$7:$AQ$58,$B72,Q$1),"")</f>
      </c>
      <c r="R72">
        <f>IF(INDEX(kurz!$B$7:$AQ$58,$B72,R$1)&lt;&gt;"",INDEX(kurz!$B$7:$AQ$58,$B72,R$1),"")</f>
      </c>
      <c r="S72">
        <f>IF(INDEX(kurz!$B$7:$AQ$58,$B72,S$1)&lt;&gt;"",INDEX(kurz!$B$7:$AQ$58,$B72,S$1),"")</f>
      </c>
      <c r="T72" t="str">
        <f>IF(INDEX(kurz!$B$7:$AQ$58,$B72,T$1)&lt;&gt;"",INDEX(kurz!$B$7:$AQ$58,$B72,T$1),"")</f>
        <v>ILIMA experiment</v>
      </c>
      <c r="U72">
        <f>IF(INDEX(kurz!$B$7:$AQ$58,$B72,U$1)&lt;&gt;"",INDEX(kurz!$B$7:$AQ$58,$B72,U$1),"")</f>
      </c>
      <c r="V72">
        <f>IF(INDEX(kurz!$B$7:$AQ$58,$B72,V$1)&lt;&gt;"",INDEX(kurz!$B$7:$AQ$58,$B72,V$1),"")</f>
      </c>
      <c r="W72">
        <f>IF(INDEX(kurz!$B$7:$AQ$58,$B72,W$1)&lt;&gt;"",INDEX(kurz!$B$7:$AQ$58,$B72,W$1),"")</f>
      </c>
      <c r="X72">
        <f>IF(INDEX(kurz!$B$7:$AQ$58,$B72,X$1)&lt;&gt;"",INDEX(kurz!$B$7:$AQ$58,$B72,X$1),"")</f>
      </c>
      <c r="Y72" t="str">
        <f>IF(INDEX(kurz!$B$7:$AQ$58,$B72,Y$1)&lt;&gt;"",INDEX(kurz!$B$7:$AQ$58,$B72,Y$1),"")</f>
        <v>ToF-Detektor-1</v>
      </c>
      <c r="Z72">
        <f>IF(INDEX(kurz!$B$7:$AQ$58,$B72,Z$1)&lt;&gt;"",INDEX(kurz!$B$7:$AQ$58,$B72,Z$1),"")</f>
      </c>
      <c r="AA72" t="str">
        <f>IF(INDEX(kurz!$B$7:$AQ$58,$B72,AA$1)&lt;&gt;"",INDEX(kurz!$B$7:$AQ$58,$B72,AA$1),"")</f>
        <v>H0209A.E10.051</v>
      </c>
      <c r="AB72">
        <f>IF(INDEX(kurz!$B$7:$AQ$58,$B72,AB$1)&lt;&gt;"",INDEX(kurz!$B$7:$AQ$58,$B72,AB$1),"")</f>
      </c>
      <c r="AC72">
        <f>IF(INDEX(kurz!$B$7:$AQ$58,$B72,AC$1)&lt;&gt;"",INDEX(kurz!$B$7:$AQ$58,$B72,AC$1),"")</f>
      </c>
      <c r="AD72">
        <f>IF(INDEX(kurz!$B$7:$AQ$58,$B72,AD$1)&lt;&gt;"",INDEX(kurz!$B$7:$AQ$58,$B72,AD$1),"")</f>
      </c>
      <c r="AE72">
        <f>IF(INDEX(kurz!$B$7:$AQ$58,$B72,AE$1)&lt;&gt;"",INDEX(kurz!$B$7:$AQ$58,$B72,AE$1),"")</f>
      </c>
      <c r="AF72">
        <f>IF(INDEX(kurz!$B$7:$AQ$58,$B72,AF$1)&lt;&gt;"",INDEX(kurz!$B$7:$AQ$58,$B72,AF$1),"")</f>
      </c>
      <c r="AG72">
        <f>IF(INDEX(kurz!$B$7:$AQ$58,$B72,AG$1)&lt;&gt;"",INDEX(kurz!$B$7:$AQ$58,$B72,AG$1),"")</f>
      </c>
      <c r="AH72" t="str">
        <f>IF(INDEX(kurz!$B$7:$AQ$58,$B72,AH$1)&lt;&gt;"",INDEX(kurz!$B$7:$AQ$58,$B72,AH$1),"")</f>
        <v>Im Tunnel gegenüber H0209A.E10.039</v>
      </c>
      <c r="AI72" t="str">
        <f>IF(INDEX(kurz!$B$7:$AQ$58,$B72,AI$1)&lt;&gt;"",INDEX(kurz!$B$7:$AQ$58,$B72,AI$1),"")</f>
        <v>Rack</v>
      </c>
      <c r="AJ72">
        <f>IF(INDEX(kurz!$B$7:$AQ$58,$B72,AJ$1)&lt;&gt;"",INDEX(kurz!$B$7:$AQ$58,$B72,AJ$1),"")</f>
      </c>
      <c r="AK72" t="str">
        <f>IF(INDEX(kurz!$B$7:$AQ$58,$B72,AK$1)&lt;&gt;"",INDEX(kurz!$B$7:$AQ$58,$B72,AK$1),"")</f>
        <v>H0209A.E10.039</v>
      </c>
      <c r="AL72">
        <f>IF(INDEX(kurz!$B$7:$AQ$58,$B72,AL$1)&lt;&gt;"",INDEX(kurz!$B$7:$AQ$58,$B72,AL$1),"")</f>
      </c>
      <c r="AM72">
        <f>IF(INDEX(kurz!$B$7:$AQ$58,$B72,AM$1)&lt;&gt;"",INDEX(kurz!$B$7:$AQ$58,$B72,AM$1),"")</f>
      </c>
      <c r="AN72">
        <f>IF(INDEX(kurz!$B$7:$AQ$58,$B72,AN$1)&lt;&gt;"",INDEX(kurz!$B$7:$AQ$58,$B72,AN$1),"")</f>
      </c>
      <c r="AO72">
        <f>IF(INDEX(kurz!$B$7:$AQ$58,$B72,AO$1)&lt;&gt;"",INDEX(kurz!$B$7:$AQ$58,$B72,AO$1),"")</f>
      </c>
      <c r="AP72">
        <f>IF(INDEX(kurz!$B$7:$AQ$58,$B72,AP$1)&lt;&gt;"",INDEX(kurz!$B$7:$AQ$58,$B72,AP$1),"")</f>
      </c>
      <c r="AQ72">
        <f>IF(INDEX(kurz!$B$7:$AQ$58,$B72,AQ$1)&lt;&gt;"",INDEX(kurz!$B$7:$AQ$58,$B72,AQ$1),"")</f>
      </c>
      <c r="AR72">
        <f>IF(INDEX(kurz!$B$7:$AQ$58,$B72,AR$1)&lt;&gt;"",INDEX(kurz!$B$7:$AQ$58,$B72,AR$1),"")</f>
      </c>
      <c r="AS72" t="str">
        <f>IF(INDEX(kurz!$B$7:$AQ$58,$B72,AS$1)&lt;&gt;"",INDEX(kurz!$B$7:$AQ$58,$B72,AS$1),"")</f>
        <v>10A</v>
      </c>
      <c r="AT72">
        <f>IF(INDEX(kurz!$B$7:$AQ$58,$B72,AT$1)&lt;&gt;"",INDEX(kurz!$B$7:$AQ$58,$B72,AT$1),"")</f>
      </c>
      <c r="AU72">
        <f>IF(INDEX(kurz!$B$7:$AQ$58,$B72,AU$1)&lt;&gt;"",INDEX(kurz!$B$7:$AQ$58,$B72,AU$1),"")</f>
      </c>
      <c r="AV72">
        <f>IF(INDEX(kurz!$B$7:$AQ$58,$B72,AV$1)&lt;&gt;"",INDEX(kurz!$B$7:$AQ$58,$B72,AV$1),"")</f>
      </c>
    </row>
    <row r="73" spans="2:48" ht="15">
      <c r="B73" s="21">
        <f t="shared" si="8"/>
        <v>12</v>
      </c>
      <c r="C73" s="21">
        <f>INDEX(kurz!$A$7:$A$60,lang!B73)</f>
        <v>1</v>
      </c>
      <c r="D73" s="21">
        <f t="shared" si="7"/>
        <v>0</v>
      </c>
      <c r="E73" s="21">
        <f aca="true" t="shared" si="9" ref="E73:E136">IF(C73=0,E72,E72+1)</f>
        <v>65</v>
      </c>
      <c r="F73" s="2">
        <f aca="true" t="shared" si="10" ref="F73:F136">IF(E72=E73,"",E73)</f>
        <v>65</v>
      </c>
      <c r="G73" t="str">
        <f>IF(INDEX(kurz!$B$7:$AQ$58,$B73,G$1)&lt;&gt;"",INDEX(kurz!$B$7:$AQ$58,$B73,G$1),"")</f>
        <v>10 A, DC</v>
      </c>
      <c r="H73">
        <f>IF(INDEX(kurz!$B$7:$AQ$58,$B73,H$1)&lt;&gt;"",INDEX(kurz!$B$7:$AQ$58,$B73,H$1),"")</f>
        <v>1</v>
      </c>
      <c r="I73" t="str">
        <f>IF(INDEX(kurz!$B$7:$AQ$58,$B73,I$1)&lt;&gt;"",INDEX(kurz!$B$7:$AQ$58,$B73,I$1),"")</f>
        <v>ILIMA-ToF1-Magnet</v>
      </c>
      <c r="J73">
        <f>IF(INDEX(kurz!$B$7:$AQ$58,$B73,J$1)&lt;&gt;"",INDEX(kurz!$B$7:$AQ$58,$B73,J$1),"")</f>
      </c>
      <c r="K73">
        <f>IF(INDEX(kurz!$B$7:$AQ$58,$B73,K$1)&lt;&gt;"",INDEX(kurz!$B$7:$AQ$58,$B73,K$1),"")</f>
      </c>
      <c r="L73">
        <f>IF(INDEX(kurz!$B$7:$AQ$58,$B73,L$1)&lt;&gt;"",INDEX(kurz!$B$7:$AQ$58,$B73,L$1),"")</f>
        <v>8</v>
      </c>
      <c r="M73">
        <f>IF(INDEX(kurz!$B$7:$AQ$58,$B73,M$1)&lt;&gt;"",INDEX(kurz!$B$7:$AQ$58,$B73,M$1),"")</f>
        <v>10</v>
      </c>
      <c r="N73">
        <f>IF(INDEX(kurz!$B$7:$AQ$58,$B73,N$1)&lt;&gt;"",INDEX(kurz!$B$7:$AQ$58,$B73,N$1),"")</f>
      </c>
      <c r="O73">
        <f>IF(INDEX(kurz!$B$7:$AQ$58,$B73,O$1)&lt;&gt;"",INDEX(kurz!$B$7:$AQ$58,$B73,O$1),"")</f>
        <v>60</v>
      </c>
      <c r="P73">
        <f>IF(INDEX(kurz!$B$7:$AQ$58,$B73,P$1)&lt;&gt;"",INDEX(kurz!$B$7:$AQ$58,$B73,P$1),"")</f>
      </c>
      <c r="Q73">
        <f>IF(INDEX(kurz!$B$7:$AQ$58,$B73,Q$1)&lt;&gt;"",INDEX(kurz!$B$7:$AQ$58,$B73,Q$1),"")</f>
      </c>
      <c r="R73">
        <f>IF(INDEX(kurz!$B$7:$AQ$58,$B73,R$1)&lt;&gt;"",INDEX(kurz!$B$7:$AQ$58,$B73,R$1),"")</f>
      </c>
      <c r="S73">
        <f>IF(INDEX(kurz!$B$7:$AQ$58,$B73,S$1)&lt;&gt;"",INDEX(kurz!$B$7:$AQ$58,$B73,S$1),"")</f>
      </c>
      <c r="T73" t="str">
        <f>IF(INDEX(kurz!$B$7:$AQ$58,$B73,T$1)&lt;&gt;"",INDEX(kurz!$B$7:$AQ$58,$B73,T$1),"")</f>
        <v>ILIMA experiment</v>
      </c>
      <c r="U73">
        <f>IF(INDEX(kurz!$B$7:$AQ$58,$B73,U$1)&lt;&gt;"",INDEX(kurz!$B$7:$AQ$58,$B73,U$1),"")</f>
      </c>
      <c r="V73">
        <f>IF(INDEX(kurz!$B$7:$AQ$58,$B73,V$1)&lt;&gt;"",INDEX(kurz!$B$7:$AQ$58,$B73,V$1),"")</f>
      </c>
      <c r="W73">
        <f>IF(INDEX(kurz!$B$7:$AQ$58,$B73,W$1)&lt;&gt;"",INDEX(kurz!$B$7:$AQ$58,$B73,W$1),"")</f>
      </c>
      <c r="X73">
        <f>IF(INDEX(kurz!$B$7:$AQ$58,$B73,X$1)&lt;&gt;"",INDEX(kurz!$B$7:$AQ$58,$B73,X$1),"")</f>
      </c>
      <c r="Y73" t="str">
        <f>IF(INDEX(kurz!$B$7:$AQ$58,$B73,Y$1)&lt;&gt;"",INDEX(kurz!$B$7:$AQ$58,$B73,Y$1),"")</f>
        <v>ToF-Detektor-1</v>
      </c>
      <c r="Z73">
        <f>IF(INDEX(kurz!$B$7:$AQ$58,$B73,Z$1)&lt;&gt;"",INDEX(kurz!$B$7:$AQ$58,$B73,Z$1),"")</f>
      </c>
      <c r="AA73" t="str">
        <f>IF(INDEX(kurz!$B$7:$AQ$58,$B73,AA$1)&lt;&gt;"",INDEX(kurz!$B$7:$AQ$58,$B73,AA$1),"")</f>
        <v>H0209A.E10.051</v>
      </c>
      <c r="AB73">
        <f>IF(INDEX(kurz!$B$7:$AQ$58,$B73,AB$1)&lt;&gt;"",INDEX(kurz!$B$7:$AQ$58,$B73,AB$1),"")</f>
      </c>
      <c r="AC73">
        <f>IF(INDEX(kurz!$B$7:$AQ$58,$B73,AC$1)&lt;&gt;"",INDEX(kurz!$B$7:$AQ$58,$B73,AC$1),"")</f>
      </c>
      <c r="AD73">
        <f>IF(INDEX(kurz!$B$7:$AQ$58,$B73,AD$1)&lt;&gt;"",INDEX(kurz!$B$7:$AQ$58,$B73,AD$1),"")</f>
      </c>
      <c r="AE73">
        <f>IF(INDEX(kurz!$B$7:$AQ$58,$B73,AE$1)&lt;&gt;"",INDEX(kurz!$B$7:$AQ$58,$B73,AE$1),"")</f>
      </c>
      <c r="AF73">
        <f>IF(INDEX(kurz!$B$7:$AQ$58,$B73,AF$1)&lt;&gt;"",INDEX(kurz!$B$7:$AQ$58,$B73,AF$1),"")</f>
      </c>
      <c r="AG73">
        <f>IF(INDEX(kurz!$B$7:$AQ$58,$B73,AG$1)&lt;&gt;"",INDEX(kurz!$B$7:$AQ$58,$B73,AG$1),"")</f>
      </c>
      <c r="AH73" t="str">
        <f>IF(INDEX(kurz!$B$7:$AQ$58,$B73,AH$1)&lt;&gt;"",INDEX(kurz!$B$7:$AQ$58,$B73,AH$1),"")</f>
        <v>Im Tunnel gegenüber H0209A.E10.039</v>
      </c>
      <c r="AI73" t="str">
        <f>IF(INDEX(kurz!$B$7:$AQ$58,$B73,AI$1)&lt;&gt;"",INDEX(kurz!$B$7:$AQ$58,$B73,AI$1),"")</f>
        <v>Rack</v>
      </c>
      <c r="AJ73">
        <f>IF(INDEX(kurz!$B$7:$AQ$58,$B73,AJ$1)&lt;&gt;"",INDEX(kurz!$B$7:$AQ$58,$B73,AJ$1),"")</f>
      </c>
      <c r="AK73" t="str">
        <f>IF(INDEX(kurz!$B$7:$AQ$58,$B73,AK$1)&lt;&gt;"",INDEX(kurz!$B$7:$AQ$58,$B73,AK$1),"")</f>
        <v>H0209A.E10.039</v>
      </c>
      <c r="AL73">
        <f>IF(INDEX(kurz!$B$7:$AQ$58,$B73,AL$1)&lt;&gt;"",INDEX(kurz!$B$7:$AQ$58,$B73,AL$1),"")</f>
      </c>
      <c r="AM73">
        <f>IF(INDEX(kurz!$B$7:$AQ$58,$B73,AM$1)&lt;&gt;"",INDEX(kurz!$B$7:$AQ$58,$B73,AM$1),"")</f>
      </c>
      <c r="AN73">
        <f>IF(INDEX(kurz!$B$7:$AQ$58,$B73,AN$1)&lt;&gt;"",INDEX(kurz!$B$7:$AQ$58,$B73,AN$1),"")</f>
      </c>
      <c r="AO73">
        <f>IF(INDEX(kurz!$B$7:$AQ$58,$B73,AO$1)&lt;&gt;"",INDEX(kurz!$B$7:$AQ$58,$B73,AO$1),"")</f>
      </c>
      <c r="AP73">
        <f>IF(INDEX(kurz!$B$7:$AQ$58,$B73,AP$1)&lt;&gt;"",INDEX(kurz!$B$7:$AQ$58,$B73,AP$1),"")</f>
      </c>
      <c r="AQ73">
        <f>IF(INDEX(kurz!$B$7:$AQ$58,$B73,AQ$1)&lt;&gt;"",INDEX(kurz!$B$7:$AQ$58,$B73,AQ$1),"")</f>
      </c>
      <c r="AR73">
        <f>IF(INDEX(kurz!$B$7:$AQ$58,$B73,AR$1)&lt;&gt;"",INDEX(kurz!$B$7:$AQ$58,$B73,AR$1),"")</f>
      </c>
      <c r="AS73" t="str">
        <f>IF(INDEX(kurz!$B$7:$AQ$58,$B73,AS$1)&lt;&gt;"",INDEX(kurz!$B$7:$AQ$58,$B73,AS$1),"")</f>
        <v>10A</v>
      </c>
      <c r="AT73">
        <f>IF(INDEX(kurz!$B$7:$AQ$58,$B73,AT$1)&lt;&gt;"",INDEX(kurz!$B$7:$AQ$58,$B73,AT$1),"")</f>
      </c>
      <c r="AU73">
        <f>IF(INDEX(kurz!$B$7:$AQ$58,$B73,AU$1)&lt;&gt;"",INDEX(kurz!$B$7:$AQ$58,$B73,AU$1),"")</f>
      </c>
      <c r="AV73">
        <f>IF(INDEX(kurz!$B$7:$AQ$58,$B73,AV$1)&lt;&gt;"",INDEX(kurz!$B$7:$AQ$58,$B73,AV$1),"")</f>
      </c>
    </row>
    <row r="74" spans="2:48" ht="15">
      <c r="B74" s="21">
        <f t="shared" si="8"/>
        <v>13</v>
      </c>
      <c r="C74" s="21">
        <f>INDEX(kurz!$A$7:$A$60,lang!B74)</f>
        <v>20</v>
      </c>
      <c r="D74" s="21">
        <f t="shared" si="7"/>
        <v>20</v>
      </c>
      <c r="E74" s="21">
        <f t="shared" si="9"/>
        <v>66</v>
      </c>
      <c r="F74" s="2">
        <f t="shared" si="10"/>
        <v>66</v>
      </c>
      <c r="G74" t="str">
        <f>IF(INDEX(kurz!$B$7:$AQ$58,$B74,G$1)&lt;&gt;"",INDEX(kurz!$B$7:$AQ$58,$B74,G$1),"")</f>
        <v>10kV RG58</v>
      </c>
      <c r="H74">
        <f>IF(INDEX(kurz!$B$7:$AQ$58,$B74,H$1)&lt;&gt;"",INDEX(kurz!$B$7:$AQ$58,$B74,H$1),"")</f>
        <v>3</v>
      </c>
      <c r="I74" t="str">
        <f>IF(INDEX(kurz!$B$7:$AQ$58,$B74,I$1)&lt;&gt;"",INDEX(kurz!$B$7:$AQ$58,$B74,I$1),"")</f>
        <v>ILIMA-ToF1-HV</v>
      </c>
      <c r="J74">
        <f>IF(INDEX(kurz!$B$7:$AQ$58,$B74,J$1)&lt;&gt;"",INDEX(kurz!$B$7:$AQ$58,$B74,J$1),"")</f>
      </c>
      <c r="K74">
        <f>IF(INDEX(kurz!$B$7:$AQ$58,$B74,K$1)&lt;&gt;"",INDEX(kurz!$B$7:$AQ$58,$B74,K$1),"")</f>
      </c>
      <c r="L74">
        <f>IF(INDEX(kurz!$B$7:$AQ$58,$B74,L$1)&lt;&gt;"",INDEX(kurz!$B$7:$AQ$58,$B74,L$1),"")</f>
        <v>5</v>
      </c>
      <c r="M74">
        <f>IF(INDEX(kurz!$B$7:$AQ$58,$B74,M$1)&lt;&gt;"",INDEX(kurz!$B$7:$AQ$58,$B74,M$1),"")</f>
      </c>
      <c r="N74">
        <f>IF(INDEX(kurz!$B$7:$AQ$58,$B74,N$1)&lt;&gt;"",INDEX(kurz!$B$7:$AQ$58,$B74,N$1),"")</f>
        <v>50</v>
      </c>
      <c r="O74">
        <f>IF(INDEX(kurz!$B$7:$AQ$58,$B74,O$1)&lt;&gt;"",INDEX(kurz!$B$7:$AQ$58,$B74,O$1),"")</f>
      </c>
      <c r="P74">
        <f>IF(INDEX(kurz!$B$7:$AQ$58,$B74,P$1)&lt;&gt;"",INDEX(kurz!$B$7:$AQ$58,$B74,P$1),"")</f>
      </c>
      <c r="Q74">
        <f>IF(INDEX(kurz!$B$7:$AQ$58,$B74,Q$1)&lt;&gt;"",INDEX(kurz!$B$7:$AQ$58,$B74,Q$1),"")</f>
      </c>
      <c r="R74">
        <f>IF(INDEX(kurz!$B$7:$AQ$58,$B74,R$1)&lt;&gt;"",INDEX(kurz!$B$7:$AQ$58,$B74,R$1),"")</f>
      </c>
      <c r="S74">
        <f>IF(INDEX(kurz!$B$7:$AQ$58,$B74,S$1)&lt;&gt;"",INDEX(kurz!$B$7:$AQ$58,$B74,S$1),"")</f>
      </c>
      <c r="T74" t="str">
        <f>IF(INDEX(kurz!$B$7:$AQ$58,$B74,T$1)&lt;&gt;"",INDEX(kurz!$B$7:$AQ$58,$B74,T$1),"")</f>
        <v>ILIMA experiment</v>
      </c>
      <c r="U74">
        <f>IF(INDEX(kurz!$B$7:$AQ$58,$B74,U$1)&lt;&gt;"",INDEX(kurz!$B$7:$AQ$58,$B74,U$1),"")</f>
      </c>
      <c r="V74">
        <f>IF(INDEX(kurz!$B$7:$AQ$58,$B74,V$1)&lt;&gt;"",INDEX(kurz!$B$7:$AQ$58,$B74,V$1),"")</f>
      </c>
      <c r="W74">
        <f>IF(INDEX(kurz!$B$7:$AQ$58,$B74,W$1)&lt;&gt;"",INDEX(kurz!$B$7:$AQ$58,$B74,W$1),"")</f>
      </c>
      <c r="X74">
        <f>IF(INDEX(kurz!$B$7:$AQ$58,$B74,X$1)&lt;&gt;"",INDEX(kurz!$B$7:$AQ$58,$B74,X$1),"")</f>
      </c>
      <c r="Y74" t="str">
        <f>IF(INDEX(kurz!$B$7:$AQ$58,$B74,Y$1)&lt;&gt;"",INDEX(kurz!$B$7:$AQ$58,$B74,Y$1),"")</f>
        <v>ToF-Detektor-1</v>
      </c>
      <c r="Z74">
        <f>IF(INDEX(kurz!$B$7:$AQ$58,$B74,Z$1)&lt;&gt;"",INDEX(kurz!$B$7:$AQ$58,$B74,Z$1),"")</f>
      </c>
      <c r="AA74" t="str">
        <f>IF(INDEX(kurz!$B$7:$AQ$58,$B74,AA$1)&lt;&gt;"",INDEX(kurz!$B$7:$AQ$58,$B74,AA$1),"")</f>
        <v>H0209A.E10.051</v>
      </c>
      <c r="AB74">
        <f>IF(INDEX(kurz!$B$7:$AQ$58,$B74,AB$1)&lt;&gt;"",INDEX(kurz!$B$7:$AQ$58,$B74,AB$1),"")</f>
      </c>
      <c r="AC74">
        <f>IF(INDEX(kurz!$B$7:$AQ$58,$B74,AC$1)&lt;&gt;"",INDEX(kurz!$B$7:$AQ$58,$B74,AC$1),"")</f>
      </c>
      <c r="AD74">
        <f>IF(INDEX(kurz!$B$7:$AQ$58,$B74,AD$1)&lt;&gt;"",INDEX(kurz!$B$7:$AQ$58,$B74,AD$1),"")</f>
      </c>
      <c r="AE74">
        <f>IF(INDEX(kurz!$B$7:$AQ$58,$B74,AE$1)&lt;&gt;"",INDEX(kurz!$B$7:$AQ$58,$B74,AE$1),"")</f>
      </c>
      <c r="AF74">
        <f>IF(INDEX(kurz!$B$7:$AQ$58,$B74,AF$1)&lt;&gt;"",INDEX(kurz!$B$7:$AQ$58,$B74,AF$1),"")</f>
      </c>
      <c r="AG74">
        <f>IF(INDEX(kurz!$B$7:$AQ$58,$B74,AG$1)&lt;&gt;"",INDEX(kurz!$B$7:$AQ$58,$B74,AG$1),"")</f>
      </c>
      <c r="AH74" t="str">
        <f>IF(INDEX(kurz!$B$7:$AQ$58,$B74,AH$1)&lt;&gt;"",INDEX(kurz!$B$7:$AQ$58,$B74,AH$1),"")</f>
        <v>Im Tunnel gegenüber H0209A.E10.039</v>
      </c>
      <c r="AI74" t="str">
        <f>IF(INDEX(kurz!$B$7:$AQ$58,$B74,AI$1)&lt;&gt;"",INDEX(kurz!$B$7:$AQ$58,$B74,AI$1),"")</f>
        <v>Rack</v>
      </c>
      <c r="AJ74">
        <f>IF(INDEX(kurz!$B$7:$AQ$58,$B74,AJ$1)&lt;&gt;"",INDEX(kurz!$B$7:$AQ$58,$B74,AJ$1),"")</f>
      </c>
      <c r="AK74" t="str">
        <f>IF(INDEX(kurz!$B$7:$AQ$58,$B74,AK$1)&lt;&gt;"",INDEX(kurz!$B$7:$AQ$58,$B74,AK$1),"")</f>
        <v>H0209A.E10.039</v>
      </c>
      <c r="AL74">
        <f>IF(INDEX(kurz!$B$7:$AQ$58,$B74,AL$1)&lt;&gt;"",INDEX(kurz!$B$7:$AQ$58,$B74,AL$1),"")</f>
      </c>
      <c r="AM74">
        <f>IF(INDEX(kurz!$B$7:$AQ$58,$B74,AM$1)&lt;&gt;"",INDEX(kurz!$B$7:$AQ$58,$B74,AM$1),"")</f>
      </c>
      <c r="AN74">
        <f>IF(INDEX(kurz!$B$7:$AQ$58,$B74,AN$1)&lt;&gt;"",INDEX(kurz!$B$7:$AQ$58,$B74,AN$1),"")</f>
      </c>
      <c r="AO74">
        <f>IF(INDEX(kurz!$B$7:$AQ$58,$B74,AO$1)&lt;&gt;"",INDEX(kurz!$B$7:$AQ$58,$B74,AO$1),"")</f>
      </c>
      <c r="AP74">
        <f>IF(INDEX(kurz!$B$7:$AQ$58,$B74,AP$1)&lt;&gt;"",INDEX(kurz!$B$7:$AQ$58,$B74,AP$1),"")</f>
      </c>
      <c r="AQ74">
        <f>IF(INDEX(kurz!$B$7:$AQ$58,$B74,AQ$1)&lt;&gt;"",INDEX(kurz!$B$7:$AQ$58,$B74,AQ$1),"")</f>
      </c>
      <c r="AR74" t="str">
        <f>IF(INDEX(kurz!$B$7:$AQ$58,$B74,AR$1)&lt;&gt;"",INDEX(kurz!$B$7:$AQ$58,$B74,AR$1),"")</f>
        <v>10kV DC</v>
      </c>
      <c r="AS74" t="str">
        <f>IF(INDEX(kurz!$B$7:$AQ$58,$B74,AS$1)&lt;&gt;"",INDEX(kurz!$B$7:$AQ$58,$B74,AS$1),"")</f>
        <v>0.5 mA</v>
      </c>
      <c r="AT74">
        <f>IF(INDEX(kurz!$B$7:$AQ$58,$B74,AT$1)&lt;&gt;"",INDEX(kurz!$B$7:$AQ$58,$B74,AT$1),"")</f>
      </c>
      <c r="AU74">
        <f>IF(INDEX(kurz!$B$7:$AQ$58,$B74,AU$1)&lt;&gt;"",INDEX(kurz!$B$7:$AQ$58,$B74,AU$1),"")</f>
      </c>
      <c r="AV74">
        <f>IF(INDEX(kurz!$B$7:$AQ$58,$B74,AV$1)&lt;&gt;"",INDEX(kurz!$B$7:$AQ$58,$B74,AV$1),"")</f>
      </c>
    </row>
    <row r="75" spans="2:48" ht="15">
      <c r="B75" s="21">
        <f t="shared" si="8"/>
        <v>13</v>
      </c>
      <c r="C75" s="21">
        <f>INDEX(kurz!$A$7:$A$60,lang!B75)</f>
        <v>20</v>
      </c>
      <c r="D75" s="21">
        <f t="shared" si="7"/>
        <v>19</v>
      </c>
      <c r="E75" s="21">
        <f t="shared" si="9"/>
        <v>67</v>
      </c>
      <c r="F75" s="2">
        <f t="shared" si="10"/>
        <v>67</v>
      </c>
      <c r="G75" t="str">
        <f>IF(INDEX(kurz!$B$7:$AQ$58,$B75,G$1)&lt;&gt;"",INDEX(kurz!$B$7:$AQ$58,$B75,G$1),"")</f>
        <v>10kV RG58</v>
      </c>
      <c r="H75">
        <f>IF(INDEX(kurz!$B$7:$AQ$58,$B75,H$1)&lt;&gt;"",INDEX(kurz!$B$7:$AQ$58,$B75,H$1),"")</f>
        <v>3</v>
      </c>
      <c r="I75" t="str">
        <f>IF(INDEX(kurz!$B$7:$AQ$58,$B75,I$1)&lt;&gt;"",INDEX(kurz!$B$7:$AQ$58,$B75,I$1),"")</f>
        <v>ILIMA-ToF1-HV</v>
      </c>
      <c r="J75">
        <f>IF(INDEX(kurz!$B$7:$AQ$58,$B75,J$1)&lt;&gt;"",INDEX(kurz!$B$7:$AQ$58,$B75,J$1),"")</f>
      </c>
      <c r="K75">
        <f>IF(INDEX(kurz!$B$7:$AQ$58,$B75,K$1)&lt;&gt;"",INDEX(kurz!$B$7:$AQ$58,$B75,K$1),"")</f>
      </c>
      <c r="L75">
        <f>IF(INDEX(kurz!$B$7:$AQ$58,$B75,L$1)&lt;&gt;"",INDEX(kurz!$B$7:$AQ$58,$B75,L$1),"")</f>
        <v>5</v>
      </c>
      <c r="M75">
        <f>IF(INDEX(kurz!$B$7:$AQ$58,$B75,M$1)&lt;&gt;"",INDEX(kurz!$B$7:$AQ$58,$B75,M$1),"")</f>
      </c>
      <c r="N75">
        <f>IF(INDEX(kurz!$B$7:$AQ$58,$B75,N$1)&lt;&gt;"",INDEX(kurz!$B$7:$AQ$58,$B75,N$1),"")</f>
        <v>50</v>
      </c>
      <c r="O75">
        <f>IF(INDEX(kurz!$B$7:$AQ$58,$B75,O$1)&lt;&gt;"",INDEX(kurz!$B$7:$AQ$58,$B75,O$1),"")</f>
      </c>
      <c r="P75">
        <f>IF(INDEX(kurz!$B$7:$AQ$58,$B75,P$1)&lt;&gt;"",INDEX(kurz!$B$7:$AQ$58,$B75,P$1),"")</f>
      </c>
      <c r="Q75">
        <f>IF(INDEX(kurz!$B$7:$AQ$58,$B75,Q$1)&lt;&gt;"",INDEX(kurz!$B$7:$AQ$58,$B75,Q$1),"")</f>
      </c>
      <c r="R75">
        <f>IF(INDEX(kurz!$B$7:$AQ$58,$B75,R$1)&lt;&gt;"",INDEX(kurz!$B$7:$AQ$58,$B75,R$1),"")</f>
      </c>
      <c r="S75">
        <f>IF(INDEX(kurz!$B$7:$AQ$58,$B75,S$1)&lt;&gt;"",INDEX(kurz!$B$7:$AQ$58,$B75,S$1),"")</f>
      </c>
      <c r="T75" t="str">
        <f>IF(INDEX(kurz!$B$7:$AQ$58,$B75,T$1)&lt;&gt;"",INDEX(kurz!$B$7:$AQ$58,$B75,T$1),"")</f>
        <v>ILIMA experiment</v>
      </c>
      <c r="U75">
        <f>IF(INDEX(kurz!$B$7:$AQ$58,$B75,U$1)&lt;&gt;"",INDEX(kurz!$B$7:$AQ$58,$B75,U$1),"")</f>
      </c>
      <c r="V75">
        <f>IF(INDEX(kurz!$B$7:$AQ$58,$B75,V$1)&lt;&gt;"",INDEX(kurz!$B$7:$AQ$58,$B75,V$1),"")</f>
      </c>
      <c r="W75">
        <f>IF(INDEX(kurz!$B$7:$AQ$58,$B75,W$1)&lt;&gt;"",INDEX(kurz!$B$7:$AQ$58,$B75,W$1),"")</f>
      </c>
      <c r="X75">
        <f>IF(INDEX(kurz!$B$7:$AQ$58,$B75,X$1)&lt;&gt;"",INDEX(kurz!$B$7:$AQ$58,$B75,X$1),"")</f>
      </c>
      <c r="Y75" t="str">
        <f>IF(INDEX(kurz!$B$7:$AQ$58,$B75,Y$1)&lt;&gt;"",INDEX(kurz!$B$7:$AQ$58,$B75,Y$1),"")</f>
        <v>ToF-Detektor-1</v>
      </c>
      <c r="Z75">
        <f>IF(INDEX(kurz!$B$7:$AQ$58,$B75,Z$1)&lt;&gt;"",INDEX(kurz!$B$7:$AQ$58,$B75,Z$1),"")</f>
      </c>
      <c r="AA75" t="str">
        <f>IF(INDEX(kurz!$B$7:$AQ$58,$B75,AA$1)&lt;&gt;"",INDEX(kurz!$B$7:$AQ$58,$B75,AA$1),"")</f>
        <v>H0209A.E10.051</v>
      </c>
      <c r="AB75">
        <f>IF(INDEX(kurz!$B$7:$AQ$58,$B75,AB$1)&lt;&gt;"",INDEX(kurz!$B$7:$AQ$58,$B75,AB$1),"")</f>
      </c>
      <c r="AC75">
        <f>IF(INDEX(kurz!$B$7:$AQ$58,$B75,AC$1)&lt;&gt;"",INDEX(kurz!$B$7:$AQ$58,$B75,AC$1),"")</f>
      </c>
      <c r="AD75">
        <f>IF(INDEX(kurz!$B$7:$AQ$58,$B75,AD$1)&lt;&gt;"",INDEX(kurz!$B$7:$AQ$58,$B75,AD$1),"")</f>
      </c>
      <c r="AE75">
        <f>IF(INDEX(kurz!$B$7:$AQ$58,$B75,AE$1)&lt;&gt;"",INDEX(kurz!$B$7:$AQ$58,$B75,AE$1),"")</f>
      </c>
      <c r="AF75">
        <f>IF(INDEX(kurz!$B$7:$AQ$58,$B75,AF$1)&lt;&gt;"",INDEX(kurz!$B$7:$AQ$58,$B75,AF$1),"")</f>
      </c>
      <c r="AG75">
        <f>IF(INDEX(kurz!$B$7:$AQ$58,$B75,AG$1)&lt;&gt;"",INDEX(kurz!$B$7:$AQ$58,$B75,AG$1),"")</f>
      </c>
      <c r="AH75" t="str">
        <f>IF(INDEX(kurz!$B$7:$AQ$58,$B75,AH$1)&lt;&gt;"",INDEX(kurz!$B$7:$AQ$58,$B75,AH$1),"")</f>
        <v>Im Tunnel gegenüber H0209A.E10.039</v>
      </c>
      <c r="AI75" t="str">
        <f>IF(INDEX(kurz!$B$7:$AQ$58,$B75,AI$1)&lt;&gt;"",INDEX(kurz!$B$7:$AQ$58,$B75,AI$1),"")</f>
        <v>Rack</v>
      </c>
      <c r="AJ75">
        <f>IF(INDEX(kurz!$B$7:$AQ$58,$B75,AJ$1)&lt;&gt;"",INDEX(kurz!$B$7:$AQ$58,$B75,AJ$1),"")</f>
      </c>
      <c r="AK75" t="str">
        <f>IF(INDEX(kurz!$B$7:$AQ$58,$B75,AK$1)&lt;&gt;"",INDEX(kurz!$B$7:$AQ$58,$B75,AK$1),"")</f>
        <v>H0209A.E10.039</v>
      </c>
      <c r="AL75">
        <f>IF(INDEX(kurz!$B$7:$AQ$58,$B75,AL$1)&lt;&gt;"",INDEX(kurz!$B$7:$AQ$58,$B75,AL$1),"")</f>
      </c>
      <c r="AM75">
        <f>IF(INDEX(kurz!$B$7:$AQ$58,$B75,AM$1)&lt;&gt;"",INDEX(kurz!$B$7:$AQ$58,$B75,AM$1),"")</f>
      </c>
      <c r="AN75">
        <f>IF(INDEX(kurz!$B$7:$AQ$58,$B75,AN$1)&lt;&gt;"",INDEX(kurz!$B$7:$AQ$58,$B75,AN$1),"")</f>
      </c>
      <c r="AO75">
        <f>IF(INDEX(kurz!$B$7:$AQ$58,$B75,AO$1)&lt;&gt;"",INDEX(kurz!$B$7:$AQ$58,$B75,AO$1),"")</f>
      </c>
      <c r="AP75">
        <f>IF(INDEX(kurz!$B$7:$AQ$58,$B75,AP$1)&lt;&gt;"",INDEX(kurz!$B$7:$AQ$58,$B75,AP$1),"")</f>
      </c>
      <c r="AQ75">
        <f>IF(INDEX(kurz!$B$7:$AQ$58,$B75,AQ$1)&lt;&gt;"",INDEX(kurz!$B$7:$AQ$58,$B75,AQ$1),"")</f>
      </c>
      <c r="AR75" t="str">
        <f>IF(INDEX(kurz!$B$7:$AQ$58,$B75,AR$1)&lt;&gt;"",INDEX(kurz!$B$7:$AQ$58,$B75,AR$1),"")</f>
        <v>10kV DC</v>
      </c>
      <c r="AS75" t="str">
        <f>IF(INDEX(kurz!$B$7:$AQ$58,$B75,AS$1)&lt;&gt;"",INDEX(kurz!$B$7:$AQ$58,$B75,AS$1),"")</f>
        <v>0.5 mA</v>
      </c>
      <c r="AT75">
        <f>IF(INDEX(kurz!$B$7:$AQ$58,$B75,AT$1)&lt;&gt;"",INDEX(kurz!$B$7:$AQ$58,$B75,AT$1),"")</f>
      </c>
      <c r="AU75">
        <f>IF(INDEX(kurz!$B$7:$AQ$58,$B75,AU$1)&lt;&gt;"",INDEX(kurz!$B$7:$AQ$58,$B75,AU$1),"")</f>
      </c>
      <c r="AV75">
        <f>IF(INDEX(kurz!$B$7:$AQ$58,$B75,AV$1)&lt;&gt;"",INDEX(kurz!$B$7:$AQ$58,$B75,AV$1),"")</f>
      </c>
    </row>
    <row r="76" spans="2:48" ht="15">
      <c r="B76" s="21">
        <f t="shared" si="8"/>
        <v>13</v>
      </c>
      <c r="C76" s="21">
        <f>INDEX(kurz!$A$7:$A$60,lang!B76)</f>
        <v>20</v>
      </c>
      <c r="D76" s="21">
        <f t="shared" si="7"/>
        <v>18</v>
      </c>
      <c r="E76" s="21">
        <f t="shared" si="9"/>
        <v>68</v>
      </c>
      <c r="F76" s="2">
        <f t="shared" si="10"/>
        <v>68</v>
      </c>
      <c r="G76" t="str">
        <f>IF(INDEX(kurz!$B$7:$AQ$58,$B76,G$1)&lt;&gt;"",INDEX(kurz!$B$7:$AQ$58,$B76,G$1),"")</f>
        <v>10kV RG58</v>
      </c>
      <c r="H76">
        <f>IF(INDEX(kurz!$B$7:$AQ$58,$B76,H$1)&lt;&gt;"",INDEX(kurz!$B$7:$AQ$58,$B76,H$1),"")</f>
        <v>3</v>
      </c>
      <c r="I76" t="str">
        <f>IF(INDEX(kurz!$B$7:$AQ$58,$B76,I$1)&lt;&gt;"",INDEX(kurz!$B$7:$AQ$58,$B76,I$1),"")</f>
        <v>ILIMA-ToF1-HV</v>
      </c>
      <c r="J76">
        <f>IF(INDEX(kurz!$B$7:$AQ$58,$B76,J$1)&lt;&gt;"",INDEX(kurz!$B$7:$AQ$58,$B76,J$1),"")</f>
      </c>
      <c r="K76">
        <f>IF(INDEX(kurz!$B$7:$AQ$58,$B76,K$1)&lt;&gt;"",INDEX(kurz!$B$7:$AQ$58,$B76,K$1),"")</f>
      </c>
      <c r="L76">
        <f>IF(INDEX(kurz!$B$7:$AQ$58,$B76,L$1)&lt;&gt;"",INDEX(kurz!$B$7:$AQ$58,$B76,L$1),"")</f>
        <v>5</v>
      </c>
      <c r="M76">
        <f>IF(INDEX(kurz!$B$7:$AQ$58,$B76,M$1)&lt;&gt;"",INDEX(kurz!$B$7:$AQ$58,$B76,M$1),"")</f>
      </c>
      <c r="N76">
        <f>IF(INDEX(kurz!$B$7:$AQ$58,$B76,N$1)&lt;&gt;"",INDEX(kurz!$B$7:$AQ$58,$B76,N$1),"")</f>
        <v>50</v>
      </c>
      <c r="O76">
        <f>IF(INDEX(kurz!$B$7:$AQ$58,$B76,O$1)&lt;&gt;"",INDEX(kurz!$B$7:$AQ$58,$B76,O$1),"")</f>
      </c>
      <c r="P76">
        <f>IF(INDEX(kurz!$B$7:$AQ$58,$B76,P$1)&lt;&gt;"",INDEX(kurz!$B$7:$AQ$58,$B76,P$1),"")</f>
      </c>
      <c r="Q76">
        <f>IF(INDEX(kurz!$B$7:$AQ$58,$B76,Q$1)&lt;&gt;"",INDEX(kurz!$B$7:$AQ$58,$B76,Q$1),"")</f>
      </c>
      <c r="R76">
        <f>IF(INDEX(kurz!$B$7:$AQ$58,$B76,R$1)&lt;&gt;"",INDEX(kurz!$B$7:$AQ$58,$B76,R$1),"")</f>
      </c>
      <c r="S76">
        <f>IF(INDEX(kurz!$B$7:$AQ$58,$B76,S$1)&lt;&gt;"",INDEX(kurz!$B$7:$AQ$58,$B76,S$1),"")</f>
      </c>
      <c r="T76" t="str">
        <f>IF(INDEX(kurz!$B$7:$AQ$58,$B76,T$1)&lt;&gt;"",INDEX(kurz!$B$7:$AQ$58,$B76,T$1),"")</f>
        <v>ILIMA experiment</v>
      </c>
      <c r="U76">
        <f>IF(INDEX(kurz!$B$7:$AQ$58,$B76,U$1)&lt;&gt;"",INDEX(kurz!$B$7:$AQ$58,$B76,U$1),"")</f>
      </c>
      <c r="V76">
        <f>IF(INDEX(kurz!$B$7:$AQ$58,$B76,V$1)&lt;&gt;"",INDEX(kurz!$B$7:$AQ$58,$B76,V$1),"")</f>
      </c>
      <c r="W76">
        <f>IF(INDEX(kurz!$B$7:$AQ$58,$B76,W$1)&lt;&gt;"",INDEX(kurz!$B$7:$AQ$58,$B76,W$1),"")</f>
      </c>
      <c r="X76">
        <f>IF(INDEX(kurz!$B$7:$AQ$58,$B76,X$1)&lt;&gt;"",INDEX(kurz!$B$7:$AQ$58,$B76,X$1),"")</f>
      </c>
      <c r="Y76" t="str">
        <f>IF(INDEX(kurz!$B$7:$AQ$58,$B76,Y$1)&lt;&gt;"",INDEX(kurz!$B$7:$AQ$58,$B76,Y$1),"")</f>
        <v>ToF-Detektor-1</v>
      </c>
      <c r="Z76">
        <f>IF(INDEX(kurz!$B$7:$AQ$58,$B76,Z$1)&lt;&gt;"",INDEX(kurz!$B$7:$AQ$58,$B76,Z$1),"")</f>
      </c>
      <c r="AA76" t="str">
        <f>IF(INDEX(kurz!$B$7:$AQ$58,$B76,AA$1)&lt;&gt;"",INDEX(kurz!$B$7:$AQ$58,$B76,AA$1),"")</f>
        <v>H0209A.E10.051</v>
      </c>
      <c r="AB76">
        <f>IF(INDEX(kurz!$B$7:$AQ$58,$B76,AB$1)&lt;&gt;"",INDEX(kurz!$B$7:$AQ$58,$B76,AB$1),"")</f>
      </c>
      <c r="AC76">
        <f>IF(INDEX(kurz!$B$7:$AQ$58,$B76,AC$1)&lt;&gt;"",INDEX(kurz!$B$7:$AQ$58,$B76,AC$1),"")</f>
      </c>
      <c r="AD76">
        <f>IF(INDEX(kurz!$B$7:$AQ$58,$B76,AD$1)&lt;&gt;"",INDEX(kurz!$B$7:$AQ$58,$B76,AD$1),"")</f>
      </c>
      <c r="AE76">
        <f>IF(INDEX(kurz!$B$7:$AQ$58,$B76,AE$1)&lt;&gt;"",INDEX(kurz!$B$7:$AQ$58,$B76,AE$1),"")</f>
      </c>
      <c r="AF76">
        <f>IF(INDEX(kurz!$B$7:$AQ$58,$B76,AF$1)&lt;&gt;"",INDEX(kurz!$B$7:$AQ$58,$B76,AF$1),"")</f>
      </c>
      <c r="AG76">
        <f>IF(INDEX(kurz!$B$7:$AQ$58,$B76,AG$1)&lt;&gt;"",INDEX(kurz!$B$7:$AQ$58,$B76,AG$1),"")</f>
      </c>
      <c r="AH76" t="str">
        <f>IF(INDEX(kurz!$B$7:$AQ$58,$B76,AH$1)&lt;&gt;"",INDEX(kurz!$B$7:$AQ$58,$B76,AH$1),"")</f>
        <v>Im Tunnel gegenüber H0209A.E10.039</v>
      </c>
      <c r="AI76" t="str">
        <f>IF(INDEX(kurz!$B$7:$AQ$58,$B76,AI$1)&lt;&gt;"",INDEX(kurz!$B$7:$AQ$58,$B76,AI$1),"")</f>
        <v>Rack</v>
      </c>
      <c r="AJ76">
        <f>IF(INDEX(kurz!$B$7:$AQ$58,$B76,AJ$1)&lt;&gt;"",INDEX(kurz!$B$7:$AQ$58,$B76,AJ$1),"")</f>
      </c>
      <c r="AK76" t="str">
        <f>IF(INDEX(kurz!$B$7:$AQ$58,$B76,AK$1)&lt;&gt;"",INDEX(kurz!$B$7:$AQ$58,$B76,AK$1),"")</f>
        <v>H0209A.E10.039</v>
      </c>
      <c r="AL76">
        <f>IF(INDEX(kurz!$B$7:$AQ$58,$B76,AL$1)&lt;&gt;"",INDEX(kurz!$B$7:$AQ$58,$B76,AL$1),"")</f>
      </c>
      <c r="AM76">
        <f>IF(INDEX(kurz!$B$7:$AQ$58,$B76,AM$1)&lt;&gt;"",INDEX(kurz!$B$7:$AQ$58,$B76,AM$1),"")</f>
      </c>
      <c r="AN76">
        <f>IF(INDEX(kurz!$B$7:$AQ$58,$B76,AN$1)&lt;&gt;"",INDEX(kurz!$B$7:$AQ$58,$B76,AN$1),"")</f>
      </c>
      <c r="AO76">
        <f>IF(INDEX(kurz!$B$7:$AQ$58,$B76,AO$1)&lt;&gt;"",INDEX(kurz!$B$7:$AQ$58,$B76,AO$1),"")</f>
      </c>
      <c r="AP76">
        <f>IF(INDEX(kurz!$B$7:$AQ$58,$B76,AP$1)&lt;&gt;"",INDEX(kurz!$B$7:$AQ$58,$B76,AP$1),"")</f>
      </c>
      <c r="AQ76">
        <f>IF(INDEX(kurz!$B$7:$AQ$58,$B76,AQ$1)&lt;&gt;"",INDEX(kurz!$B$7:$AQ$58,$B76,AQ$1),"")</f>
      </c>
      <c r="AR76" t="str">
        <f>IF(INDEX(kurz!$B$7:$AQ$58,$B76,AR$1)&lt;&gt;"",INDEX(kurz!$B$7:$AQ$58,$B76,AR$1),"")</f>
        <v>10kV DC</v>
      </c>
      <c r="AS76" t="str">
        <f>IF(INDEX(kurz!$B$7:$AQ$58,$B76,AS$1)&lt;&gt;"",INDEX(kurz!$B$7:$AQ$58,$B76,AS$1),"")</f>
        <v>0.5 mA</v>
      </c>
      <c r="AT76">
        <f>IF(INDEX(kurz!$B$7:$AQ$58,$B76,AT$1)&lt;&gt;"",INDEX(kurz!$B$7:$AQ$58,$B76,AT$1),"")</f>
      </c>
      <c r="AU76">
        <f>IF(INDEX(kurz!$B$7:$AQ$58,$B76,AU$1)&lt;&gt;"",INDEX(kurz!$B$7:$AQ$58,$B76,AU$1),"")</f>
      </c>
      <c r="AV76">
        <f>IF(INDEX(kurz!$B$7:$AQ$58,$B76,AV$1)&lt;&gt;"",INDEX(kurz!$B$7:$AQ$58,$B76,AV$1),"")</f>
      </c>
    </row>
    <row r="77" spans="2:48" ht="15">
      <c r="B77" s="21">
        <f t="shared" si="8"/>
        <v>13</v>
      </c>
      <c r="C77" s="21">
        <f>INDEX(kurz!$A$7:$A$60,lang!B77)</f>
        <v>20</v>
      </c>
      <c r="D77" s="21">
        <f t="shared" si="7"/>
        <v>17</v>
      </c>
      <c r="E77" s="21">
        <f t="shared" si="9"/>
        <v>69</v>
      </c>
      <c r="F77" s="2">
        <f t="shared" si="10"/>
        <v>69</v>
      </c>
      <c r="G77" t="str">
        <f>IF(INDEX(kurz!$B$7:$AQ$58,$B77,G$1)&lt;&gt;"",INDEX(kurz!$B$7:$AQ$58,$B77,G$1),"")</f>
        <v>10kV RG58</v>
      </c>
      <c r="H77">
        <f>IF(INDEX(kurz!$B$7:$AQ$58,$B77,H$1)&lt;&gt;"",INDEX(kurz!$B$7:$AQ$58,$B77,H$1),"")</f>
        <v>3</v>
      </c>
      <c r="I77" t="str">
        <f>IF(INDEX(kurz!$B$7:$AQ$58,$B77,I$1)&lt;&gt;"",INDEX(kurz!$B$7:$AQ$58,$B77,I$1),"")</f>
        <v>ILIMA-ToF1-HV</v>
      </c>
      <c r="J77">
        <f>IF(INDEX(kurz!$B$7:$AQ$58,$B77,J$1)&lt;&gt;"",INDEX(kurz!$B$7:$AQ$58,$B77,J$1),"")</f>
      </c>
      <c r="K77">
        <f>IF(INDEX(kurz!$B$7:$AQ$58,$B77,K$1)&lt;&gt;"",INDEX(kurz!$B$7:$AQ$58,$B77,K$1),"")</f>
      </c>
      <c r="L77">
        <f>IF(INDEX(kurz!$B$7:$AQ$58,$B77,L$1)&lt;&gt;"",INDEX(kurz!$B$7:$AQ$58,$B77,L$1),"")</f>
        <v>5</v>
      </c>
      <c r="M77">
        <f>IF(INDEX(kurz!$B$7:$AQ$58,$B77,M$1)&lt;&gt;"",INDEX(kurz!$B$7:$AQ$58,$B77,M$1),"")</f>
      </c>
      <c r="N77">
        <f>IF(INDEX(kurz!$B$7:$AQ$58,$B77,N$1)&lt;&gt;"",INDEX(kurz!$B$7:$AQ$58,$B77,N$1),"")</f>
        <v>50</v>
      </c>
      <c r="O77">
        <f>IF(INDEX(kurz!$B$7:$AQ$58,$B77,O$1)&lt;&gt;"",INDEX(kurz!$B$7:$AQ$58,$B77,O$1),"")</f>
      </c>
      <c r="P77">
        <f>IF(INDEX(kurz!$B$7:$AQ$58,$B77,P$1)&lt;&gt;"",INDEX(kurz!$B$7:$AQ$58,$B77,P$1),"")</f>
      </c>
      <c r="Q77">
        <f>IF(INDEX(kurz!$B$7:$AQ$58,$B77,Q$1)&lt;&gt;"",INDEX(kurz!$B$7:$AQ$58,$B77,Q$1),"")</f>
      </c>
      <c r="R77">
        <f>IF(INDEX(kurz!$B$7:$AQ$58,$B77,R$1)&lt;&gt;"",INDEX(kurz!$B$7:$AQ$58,$B77,R$1),"")</f>
      </c>
      <c r="S77">
        <f>IF(INDEX(kurz!$B$7:$AQ$58,$B77,S$1)&lt;&gt;"",INDEX(kurz!$B$7:$AQ$58,$B77,S$1),"")</f>
      </c>
      <c r="T77" t="str">
        <f>IF(INDEX(kurz!$B$7:$AQ$58,$B77,T$1)&lt;&gt;"",INDEX(kurz!$B$7:$AQ$58,$B77,T$1),"")</f>
        <v>ILIMA experiment</v>
      </c>
      <c r="U77">
        <f>IF(INDEX(kurz!$B$7:$AQ$58,$B77,U$1)&lt;&gt;"",INDEX(kurz!$B$7:$AQ$58,$B77,U$1),"")</f>
      </c>
      <c r="V77">
        <f>IF(INDEX(kurz!$B$7:$AQ$58,$B77,V$1)&lt;&gt;"",INDEX(kurz!$B$7:$AQ$58,$B77,V$1),"")</f>
      </c>
      <c r="W77">
        <f>IF(INDEX(kurz!$B$7:$AQ$58,$B77,W$1)&lt;&gt;"",INDEX(kurz!$B$7:$AQ$58,$B77,W$1),"")</f>
      </c>
      <c r="X77">
        <f>IF(INDEX(kurz!$B$7:$AQ$58,$B77,X$1)&lt;&gt;"",INDEX(kurz!$B$7:$AQ$58,$B77,X$1),"")</f>
      </c>
      <c r="Y77" t="str">
        <f>IF(INDEX(kurz!$B$7:$AQ$58,$B77,Y$1)&lt;&gt;"",INDEX(kurz!$B$7:$AQ$58,$B77,Y$1),"")</f>
        <v>ToF-Detektor-1</v>
      </c>
      <c r="Z77">
        <f>IF(INDEX(kurz!$B$7:$AQ$58,$B77,Z$1)&lt;&gt;"",INDEX(kurz!$B$7:$AQ$58,$B77,Z$1),"")</f>
      </c>
      <c r="AA77" t="str">
        <f>IF(INDEX(kurz!$B$7:$AQ$58,$B77,AA$1)&lt;&gt;"",INDEX(kurz!$B$7:$AQ$58,$B77,AA$1),"")</f>
        <v>H0209A.E10.051</v>
      </c>
      <c r="AB77">
        <f>IF(INDEX(kurz!$B$7:$AQ$58,$B77,AB$1)&lt;&gt;"",INDEX(kurz!$B$7:$AQ$58,$B77,AB$1),"")</f>
      </c>
      <c r="AC77">
        <f>IF(INDEX(kurz!$B$7:$AQ$58,$B77,AC$1)&lt;&gt;"",INDEX(kurz!$B$7:$AQ$58,$B77,AC$1),"")</f>
      </c>
      <c r="AD77">
        <f>IF(INDEX(kurz!$B$7:$AQ$58,$B77,AD$1)&lt;&gt;"",INDEX(kurz!$B$7:$AQ$58,$B77,AD$1),"")</f>
      </c>
      <c r="AE77">
        <f>IF(INDEX(kurz!$B$7:$AQ$58,$B77,AE$1)&lt;&gt;"",INDEX(kurz!$B$7:$AQ$58,$B77,AE$1),"")</f>
      </c>
      <c r="AF77">
        <f>IF(INDEX(kurz!$B$7:$AQ$58,$B77,AF$1)&lt;&gt;"",INDEX(kurz!$B$7:$AQ$58,$B77,AF$1),"")</f>
      </c>
      <c r="AG77">
        <f>IF(INDEX(kurz!$B$7:$AQ$58,$B77,AG$1)&lt;&gt;"",INDEX(kurz!$B$7:$AQ$58,$B77,AG$1),"")</f>
      </c>
      <c r="AH77" t="str">
        <f>IF(INDEX(kurz!$B$7:$AQ$58,$B77,AH$1)&lt;&gt;"",INDEX(kurz!$B$7:$AQ$58,$B77,AH$1),"")</f>
        <v>Im Tunnel gegenüber H0209A.E10.039</v>
      </c>
      <c r="AI77" t="str">
        <f>IF(INDEX(kurz!$B$7:$AQ$58,$B77,AI$1)&lt;&gt;"",INDEX(kurz!$B$7:$AQ$58,$B77,AI$1),"")</f>
        <v>Rack</v>
      </c>
      <c r="AJ77">
        <f>IF(INDEX(kurz!$B$7:$AQ$58,$B77,AJ$1)&lt;&gt;"",INDEX(kurz!$B$7:$AQ$58,$B77,AJ$1),"")</f>
      </c>
      <c r="AK77" t="str">
        <f>IF(INDEX(kurz!$B$7:$AQ$58,$B77,AK$1)&lt;&gt;"",INDEX(kurz!$B$7:$AQ$58,$B77,AK$1),"")</f>
        <v>H0209A.E10.039</v>
      </c>
      <c r="AL77">
        <f>IF(INDEX(kurz!$B$7:$AQ$58,$B77,AL$1)&lt;&gt;"",INDEX(kurz!$B$7:$AQ$58,$B77,AL$1),"")</f>
      </c>
      <c r="AM77">
        <f>IF(INDEX(kurz!$B$7:$AQ$58,$B77,AM$1)&lt;&gt;"",INDEX(kurz!$B$7:$AQ$58,$B77,AM$1),"")</f>
      </c>
      <c r="AN77">
        <f>IF(INDEX(kurz!$B$7:$AQ$58,$B77,AN$1)&lt;&gt;"",INDEX(kurz!$B$7:$AQ$58,$B77,AN$1),"")</f>
      </c>
      <c r="AO77">
        <f>IF(INDEX(kurz!$B$7:$AQ$58,$B77,AO$1)&lt;&gt;"",INDEX(kurz!$B$7:$AQ$58,$B77,AO$1),"")</f>
      </c>
      <c r="AP77">
        <f>IF(INDEX(kurz!$B$7:$AQ$58,$B77,AP$1)&lt;&gt;"",INDEX(kurz!$B$7:$AQ$58,$B77,AP$1),"")</f>
      </c>
      <c r="AQ77">
        <f>IF(INDEX(kurz!$B$7:$AQ$58,$B77,AQ$1)&lt;&gt;"",INDEX(kurz!$B$7:$AQ$58,$B77,AQ$1),"")</f>
      </c>
      <c r="AR77" t="str">
        <f>IF(INDEX(kurz!$B$7:$AQ$58,$B77,AR$1)&lt;&gt;"",INDEX(kurz!$B$7:$AQ$58,$B77,AR$1),"")</f>
        <v>10kV DC</v>
      </c>
      <c r="AS77" t="str">
        <f>IF(INDEX(kurz!$B$7:$AQ$58,$B77,AS$1)&lt;&gt;"",INDEX(kurz!$B$7:$AQ$58,$B77,AS$1),"")</f>
        <v>0.5 mA</v>
      </c>
      <c r="AT77">
        <f>IF(INDEX(kurz!$B$7:$AQ$58,$B77,AT$1)&lt;&gt;"",INDEX(kurz!$B$7:$AQ$58,$B77,AT$1),"")</f>
      </c>
      <c r="AU77">
        <f>IF(INDEX(kurz!$B$7:$AQ$58,$B77,AU$1)&lt;&gt;"",INDEX(kurz!$B$7:$AQ$58,$B77,AU$1),"")</f>
      </c>
      <c r="AV77">
        <f>IF(INDEX(kurz!$B$7:$AQ$58,$B77,AV$1)&lt;&gt;"",INDEX(kurz!$B$7:$AQ$58,$B77,AV$1),"")</f>
      </c>
    </row>
    <row r="78" spans="2:48" ht="15">
      <c r="B78" s="21">
        <f t="shared" si="8"/>
        <v>13</v>
      </c>
      <c r="C78" s="21">
        <f>INDEX(kurz!$A$7:$A$60,lang!B78)</f>
        <v>20</v>
      </c>
      <c r="D78" s="21">
        <f t="shared" si="7"/>
        <v>16</v>
      </c>
      <c r="E78" s="21">
        <f t="shared" si="9"/>
        <v>70</v>
      </c>
      <c r="F78" s="2">
        <f t="shared" si="10"/>
        <v>70</v>
      </c>
      <c r="G78" t="str">
        <f>IF(INDEX(kurz!$B$7:$AQ$58,$B78,G$1)&lt;&gt;"",INDEX(kurz!$B$7:$AQ$58,$B78,G$1),"")</f>
        <v>10kV RG58</v>
      </c>
      <c r="H78">
        <f>IF(INDEX(kurz!$B$7:$AQ$58,$B78,H$1)&lt;&gt;"",INDEX(kurz!$B$7:$AQ$58,$B78,H$1),"")</f>
        <v>3</v>
      </c>
      <c r="I78" t="str">
        <f>IF(INDEX(kurz!$B$7:$AQ$58,$B78,I$1)&lt;&gt;"",INDEX(kurz!$B$7:$AQ$58,$B78,I$1),"")</f>
        <v>ILIMA-ToF1-HV</v>
      </c>
      <c r="J78">
        <f>IF(INDEX(kurz!$B$7:$AQ$58,$B78,J$1)&lt;&gt;"",INDEX(kurz!$B$7:$AQ$58,$B78,J$1),"")</f>
      </c>
      <c r="K78">
        <f>IF(INDEX(kurz!$B$7:$AQ$58,$B78,K$1)&lt;&gt;"",INDEX(kurz!$B$7:$AQ$58,$B78,K$1),"")</f>
      </c>
      <c r="L78">
        <f>IF(INDEX(kurz!$B$7:$AQ$58,$B78,L$1)&lt;&gt;"",INDEX(kurz!$B$7:$AQ$58,$B78,L$1),"")</f>
        <v>5</v>
      </c>
      <c r="M78">
        <f>IF(INDEX(kurz!$B$7:$AQ$58,$B78,M$1)&lt;&gt;"",INDEX(kurz!$B$7:$AQ$58,$B78,M$1),"")</f>
      </c>
      <c r="N78">
        <f>IF(INDEX(kurz!$B$7:$AQ$58,$B78,N$1)&lt;&gt;"",INDEX(kurz!$B$7:$AQ$58,$B78,N$1),"")</f>
        <v>50</v>
      </c>
      <c r="O78">
        <f>IF(INDEX(kurz!$B$7:$AQ$58,$B78,O$1)&lt;&gt;"",INDEX(kurz!$B$7:$AQ$58,$B78,O$1),"")</f>
      </c>
      <c r="P78">
        <f>IF(INDEX(kurz!$B$7:$AQ$58,$B78,P$1)&lt;&gt;"",INDEX(kurz!$B$7:$AQ$58,$B78,P$1),"")</f>
      </c>
      <c r="Q78">
        <f>IF(INDEX(kurz!$B$7:$AQ$58,$B78,Q$1)&lt;&gt;"",INDEX(kurz!$B$7:$AQ$58,$B78,Q$1),"")</f>
      </c>
      <c r="R78">
        <f>IF(INDEX(kurz!$B$7:$AQ$58,$B78,R$1)&lt;&gt;"",INDEX(kurz!$B$7:$AQ$58,$B78,R$1),"")</f>
      </c>
      <c r="S78">
        <f>IF(INDEX(kurz!$B$7:$AQ$58,$B78,S$1)&lt;&gt;"",INDEX(kurz!$B$7:$AQ$58,$B78,S$1),"")</f>
      </c>
      <c r="T78" t="str">
        <f>IF(INDEX(kurz!$B$7:$AQ$58,$B78,T$1)&lt;&gt;"",INDEX(kurz!$B$7:$AQ$58,$B78,T$1),"")</f>
        <v>ILIMA experiment</v>
      </c>
      <c r="U78">
        <f>IF(INDEX(kurz!$B$7:$AQ$58,$B78,U$1)&lt;&gt;"",INDEX(kurz!$B$7:$AQ$58,$B78,U$1),"")</f>
      </c>
      <c r="V78">
        <f>IF(INDEX(kurz!$B$7:$AQ$58,$B78,V$1)&lt;&gt;"",INDEX(kurz!$B$7:$AQ$58,$B78,V$1),"")</f>
      </c>
      <c r="W78">
        <f>IF(INDEX(kurz!$B$7:$AQ$58,$B78,W$1)&lt;&gt;"",INDEX(kurz!$B$7:$AQ$58,$B78,W$1),"")</f>
      </c>
      <c r="X78">
        <f>IF(INDEX(kurz!$B$7:$AQ$58,$B78,X$1)&lt;&gt;"",INDEX(kurz!$B$7:$AQ$58,$B78,X$1),"")</f>
      </c>
      <c r="Y78" t="str">
        <f>IF(INDEX(kurz!$B$7:$AQ$58,$B78,Y$1)&lt;&gt;"",INDEX(kurz!$B$7:$AQ$58,$B78,Y$1),"")</f>
        <v>ToF-Detektor-1</v>
      </c>
      <c r="Z78">
        <f>IF(INDEX(kurz!$B$7:$AQ$58,$B78,Z$1)&lt;&gt;"",INDEX(kurz!$B$7:$AQ$58,$B78,Z$1),"")</f>
      </c>
      <c r="AA78" t="str">
        <f>IF(INDEX(kurz!$B$7:$AQ$58,$B78,AA$1)&lt;&gt;"",INDEX(kurz!$B$7:$AQ$58,$B78,AA$1),"")</f>
        <v>H0209A.E10.051</v>
      </c>
      <c r="AB78">
        <f>IF(INDEX(kurz!$B$7:$AQ$58,$B78,AB$1)&lt;&gt;"",INDEX(kurz!$B$7:$AQ$58,$B78,AB$1),"")</f>
      </c>
      <c r="AC78">
        <f>IF(INDEX(kurz!$B$7:$AQ$58,$B78,AC$1)&lt;&gt;"",INDEX(kurz!$B$7:$AQ$58,$B78,AC$1),"")</f>
      </c>
      <c r="AD78">
        <f>IF(INDEX(kurz!$B$7:$AQ$58,$B78,AD$1)&lt;&gt;"",INDEX(kurz!$B$7:$AQ$58,$B78,AD$1),"")</f>
      </c>
      <c r="AE78">
        <f>IF(INDEX(kurz!$B$7:$AQ$58,$B78,AE$1)&lt;&gt;"",INDEX(kurz!$B$7:$AQ$58,$B78,AE$1),"")</f>
      </c>
      <c r="AF78">
        <f>IF(INDEX(kurz!$B$7:$AQ$58,$B78,AF$1)&lt;&gt;"",INDEX(kurz!$B$7:$AQ$58,$B78,AF$1),"")</f>
      </c>
      <c r="AG78">
        <f>IF(INDEX(kurz!$B$7:$AQ$58,$B78,AG$1)&lt;&gt;"",INDEX(kurz!$B$7:$AQ$58,$B78,AG$1),"")</f>
      </c>
      <c r="AH78" t="str">
        <f>IF(INDEX(kurz!$B$7:$AQ$58,$B78,AH$1)&lt;&gt;"",INDEX(kurz!$B$7:$AQ$58,$B78,AH$1),"")</f>
        <v>Im Tunnel gegenüber H0209A.E10.039</v>
      </c>
      <c r="AI78" t="str">
        <f>IF(INDEX(kurz!$B$7:$AQ$58,$B78,AI$1)&lt;&gt;"",INDEX(kurz!$B$7:$AQ$58,$B78,AI$1),"")</f>
        <v>Rack</v>
      </c>
      <c r="AJ78">
        <f>IF(INDEX(kurz!$B$7:$AQ$58,$B78,AJ$1)&lt;&gt;"",INDEX(kurz!$B$7:$AQ$58,$B78,AJ$1),"")</f>
      </c>
      <c r="AK78" t="str">
        <f>IF(INDEX(kurz!$B$7:$AQ$58,$B78,AK$1)&lt;&gt;"",INDEX(kurz!$B$7:$AQ$58,$B78,AK$1),"")</f>
        <v>H0209A.E10.039</v>
      </c>
      <c r="AL78">
        <f>IF(INDEX(kurz!$B$7:$AQ$58,$B78,AL$1)&lt;&gt;"",INDEX(kurz!$B$7:$AQ$58,$B78,AL$1),"")</f>
      </c>
      <c r="AM78">
        <f>IF(INDEX(kurz!$B$7:$AQ$58,$B78,AM$1)&lt;&gt;"",INDEX(kurz!$B$7:$AQ$58,$B78,AM$1),"")</f>
      </c>
      <c r="AN78">
        <f>IF(INDEX(kurz!$B$7:$AQ$58,$B78,AN$1)&lt;&gt;"",INDEX(kurz!$B$7:$AQ$58,$B78,AN$1),"")</f>
      </c>
      <c r="AO78">
        <f>IF(INDEX(kurz!$B$7:$AQ$58,$B78,AO$1)&lt;&gt;"",INDEX(kurz!$B$7:$AQ$58,$B78,AO$1),"")</f>
      </c>
      <c r="AP78">
        <f>IF(INDEX(kurz!$B$7:$AQ$58,$B78,AP$1)&lt;&gt;"",INDEX(kurz!$B$7:$AQ$58,$B78,AP$1),"")</f>
      </c>
      <c r="AQ78">
        <f>IF(INDEX(kurz!$B$7:$AQ$58,$B78,AQ$1)&lt;&gt;"",INDEX(kurz!$B$7:$AQ$58,$B78,AQ$1),"")</f>
      </c>
      <c r="AR78" t="str">
        <f>IF(INDEX(kurz!$B$7:$AQ$58,$B78,AR$1)&lt;&gt;"",INDEX(kurz!$B$7:$AQ$58,$B78,AR$1),"")</f>
        <v>10kV DC</v>
      </c>
      <c r="AS78" t="str">
        <f>IF(INDEX(kurz!$B$7:$AQ$58,$B78,AS$1)&lt;&gt;"",INDEX(kurz!$B$7:$AQ$58,$B78,AS$1),"")</f>
        <v>0.5 mA</v>
      </c>
      <c r="AT78">
        <f>IF(INDEX(kurz!$B$7:$AQ$58,$B78,AT$1)&lt;&gt;"",INDEX(kurz!$B$7:$AQ$58,$B78,AT$1),"")</f>
      </c>
      <c r="AU78">
        <f>IF(INDEX(kurz!$B$7:$AQ$58,$B78,AU$1)&lt;&gt;"",INDEX(kurz!$B$7:$AQ$58,$B78,AU$1),"")</f>
      </c>
      <c r="AV78">
        <f>IF(INDEX(kurz!$B$7:$AQ$58,$B78,AV$1)&lt;&gt;"",INDEX(kurz!$B$7:$AQ$58,$B78,AV$1),"")</f>
      </c>
    </row>
    <row r="79" spans="2:48" ht="15">
      <c r="B79" s="21">
        <f t="shared" si="8"/>
        <v>13</v>
      </c>
      <c r="C79" s="21">
        <f>INDEX(kurz!$A$7:$A$60,lang!B79)</f>
        <v>20</v>
      </c>
      <c r="D79" s="21">
        <f t="shared" si="7"/>
        <v>15</v>
      </c>
      <c r="E79" s="21">
        <f t="shared" si="9"/>
        <v>71</v>
      </c>
      <c r="F79" s="2">
        <f t="shared" si="10"/>
        <v>71</v>
      </c>
      <c r="G79" t="str">
        <f>IF(INDEX(kurz!$B$7:$AQ$58,$B79,G$1)&lt;&gt;"",INDEX(kurz!$B$7:$AQ$58,$B79,G$1),"")</f>
        <v>10kV RG58</v>
      </c>
      <c r="H79">
        <f>IF(INDEX(kurz!$B$7:$AQ$58,$B79,H$1)&lt;&gt;"",INDEX(kurz!$B$7:$AQ$58,$B79,H$1),"")</f>
        <v>3</v>
      </c>
      <c r="I79" t="str">
        <f>IF(INDEX(kurz!$B$7:$AQ$58,$B79,I$1)&lt;&gt;"",INDEX(kurz!$B$7:$AQ$58,$B79,I$1),"")</f>
        <v>ILIMA-ToF1-HV</v>
      </c>
      <c r="J79">
        <f>IF(INDEX(kurz!$B$7:$AQ$58,$B79,J$1)&lt;&gt;"",INDEX(kurz!$B$7:$AQ$58,$B79,J$1),"")</f>
      </c>
      <c r="K79">
        <f>IF(INDEX(kurz!$B$7:$AQ$58,$B79,K$1)&lt;&gt;"",INDEX(kurz!$B$7:$AQ$58,$B79,K$1),"")</f>
      </c>
      <c r="L79">
        <f>IF(INDEX(kurz!$B$7:$AQ$58,$B79,L$1)&lt;&gt;"",INDEX(kurz!$B$7:$AQ$58,$B79,L$1),"")</f>
        <v>5</v>
      </c>
      <c r="M79">
        <f>IF(INDEX(kurz!$B$7:$AQ$58,$B79,M$1)&lt;&gt;"",INDEX(kurz!$B$7:$AQ$58,$B79,M$1),"")</f>
      </c>
      <c r="N79">
        <f>IF(INDEX(kurz!$B$7:$AQ$58,$B79,N$1)&lt;&gt;"",INDEX(kurz!$B$7:$AQ$58,$B79,N$1),"")</f>
        <v>50</v>
      </c>
      <c r="O79">
        <f>IF(INDEX(kurz!$B$7:$AQ$58,$B79,O$1)&lt;&gt;"",INDEX(kurz!$B$7:$AQ$58,$B79,O$1),"")</f>
      </c>
      <c r="P79">
        <f>IF(INDEX(kurz!$B$7:$AQ$58,$B79,P$1)&lt;&gt;"",INDEX(kurz!$B$7:$AQ$58,$B79,P$1),"")</f>
      </c>
      <c r="Q79">
        <f>IF(INDEX(kurz!$B$7:$AQ$58,$B79,Q$1)&lt;&gt;"",INDEX(kurz!$B$7:$AQ$58,$B79,Q$1),"")</f>
      </c>
      <c r="R79">
        <f>IF(INDEX(kurz!$B$7:$AQ$58,$B79,R$1)&lt;&gt;"",INDEX(kurz!$B$7:$AQ$58,$B79,R$1),"")</f>
      </c>
      <c r="S79">
        <f>IF(INDEX(kurz!$B$7:$AQ$58,$B79,S$1)&lt;&gt;"",INDEX(kurz!$B$7:$AQ$58,$B79,S$1),"")</f>
      </c>
      <c r="T79" t="str">
        <f>IF(INDEX(kurz!$B$7:$AQ$58,$B79,T$1)&lt;&gt;"",INDEX(kurz!$B$7:$AQ$58,$B79,T$1),"")</f>
        <v>ILIMA experiment</v>
      </c>
      <c r="U79">
        <f>IF(INDEX(kurz!$B$7:$AQ$58,$B79,U$1)&lt;&gt;"",INDEX(kurz!$B$7:$AQ$58,$B79,U$1),"")</f>
      </c>
      <c r="V79">
        <f>IF(INDEX(kurz!$B$7:$AQ$58,$B79,V$1)&lt;&gt;"",INDEX(kurz!$B$7:$AQ$58,$B79,V$1),"")</f>
      </c>
      <c r="W79">
        <f>IF(INDEX(kurz!$B$7:$AQ$58,$B79,W$1)&lt;&gt;"",INDEX(kurz!$B$7:$AQ$58,$B79,W$1),"")</f>
      </c>
      <c r="X79">
        <f>IF(INDEX(kurz!$B$7:$AQ$58,$B79,X$1)&lt;&gt;"",INDEX(kurz!$B$7:$AQ$58,$B79,X$1),"")</f>
      </c>
      <c r="Y79" t="str">
        <f>IF(INDEX(kurz!$B$7:$AQ$58,$B79,Y$1)&lt;&gt;"",INDEX(kurz!$B$7:$AQ$58,$B79,Y$1),"")</f>
        <v>ToF-Detektor-1</v>
      </c>
      <c r="Z79">
        <f>IF(INDEX(kurz!$B$7:$AQ$58,$B79,Z$1)&lt;&gt;"",INDEX(kurz!$B$7:$AQ$58,$B79,Z$1),"")</f>
      </c>
      <c r="AA79" t="str">
        <f>IF(INDEX(kurz!$B$7:$AQ$58,$B79,AA$1)&lt;&gt;"",INDEX(kurz!$B$7:$AQ$58,$B79,AA$1),"")</f>
        <v>H0209A.E10.051</v>
      </c>
      <c r="AB79">
        <f>IF(INDEX(kurz!$B$7:$AQ$58,$B79,AB$1)&lt;&gt;"",INDEX(kurz!$B$7:$AQ$58,$B79,AB$1),"")</f>
      </c>
      <c r="AC79">
        <f>IF(INDEX(kurz!$B$7:$AQ$58,$B79,AC$1)&lt;&gt;"",INDEX(kurz!$B$7:$AQ$58,$B79,AC$1),"")</f>
      </c>
      <c r="AD79">
        <f>IF(INDEX(kurz!$B$7:$AQ$58,$B79,AD$1)&lt;&gt;"",INDEX(kurz!$B$7:$AQ$58,$B79,AD$1),"")</f>
      </c>
      <c r="AE79">
        <f>IF(INDEX(kurz!$B$7:$AQ$58,$B79,AE$1)&lt;&gt;"",INDEX(kurz!$B$7:$AQ$58,$B79,AE$1),"")</f>
      </c>
      <c r="AF79">
        <f>IF(INDEX(kurz!$B$7:$AQ$58,$B79,AF$1)&lt;&gt;"",INDEX(kurz!$B$7:$AQ$58,$B79,AF$1),"")</f>
      </c>
      <c r="AG79">
        <f>IF(INDEX(kurz!$B$7:$AQ$58,$B79,AG$1)&lt;&gt;"",INDEX(kurz!$B$7:$AQ$58,$B79,AG$1),"")</f>
      </c>
      <c r="AH79" t="str">
        <f>IF(INDEX(kurz!$B$7:$AQ$58,$B79,AH$1)&lt;&gt;"",INDEX(kurz!$B$7:$AQ$58,$B79,AH$1),"")</f>
        <v>Im Tunnel gegenüber H0209A.E10.039</v>
      </c>
      <c r="AI79" t="str">
        <f>IF(INDEX(kurz!$B$7:$AQ$58,$B79,AI$1)&lt;&gt;"",INDEX(kurz!$B$7:$AQ$58,$B79,AI$1),"")</f>
        <v>Rack</v>
      </c>
      <c r="AJ79">
        <f>IF(INDEX(kurz!$B$7:$AQ$58,$B79,AJ$1)&lt;&gt;"",INDEX(kurz!$B$7:$AQ$58,$B79,AJ$1),"")</f>
      </c>
      <c r="AK79" t="str">
        <f>IF(INDEX(kurz!$B$7:$AQ$58,$B79,AK$1)&lt;&gt;"",INDEX(kurz!$B$7:$AQ$58,$B79,AK$1),"")</f>
        <v>H0209A.E10.039</v>
      </c>
      <c r="AL79">
        <f>IF(INDEX(kurz!$B$7:$AQ$58,$B79,AL$1)&lt;&gt;"",INDEX(kurz!$B$7:$AQ$58,$B79,AL$1),"")</f>
      </c>
      <c r="AM79">
        <f>IF(INDEX(kurz!$B$7:$AQ$58,$B79,AM$1)&lt;&gt;"",INDEX(kurz!$B$7:$AQ$58,$B79,AM$1),"")</f>
      </c>
      <c r="AN79">
        <f>IF(INDEX(kurz!$B$7:$AQ$58,$B79,AN$1)&lt;&gt;"",INDEX(kurz!$B$7:$AQ$58,$B79,AN$1),"")</f>
      </c>
      <c r="AO79">
        <f>IF(INDEX(kurz!$B$7:$AQ$58,$B79,AO$1)&lt;&gt;"",INDEX(kurz!$B$7:$AQ$58,$B79,AO$1),"")</f>
      </c>
      <c r="AP79">
        <f>IF(INDEX(kurz!$B$7:$AQ$58,$B79,AP$1)&lt;&gt;"",INDEX(kurz!$B$7:$AQ$58,$B79,AP$1),"")</f>
      </c>
      <c r="AQ79">
        <f>IF(INDEX(kurz!$B$7:$AQ$58,$B79,AQ$1)&lt;&gt;"",INDEX(kurz!$B$7:$AQ$58,$B79,AQ$1),"")</f>
      </c>
      <c r="AR79" t="str">
        <f>IF(INDEX(kurz!$B$7:$AQ$58,$B79,AR$1)&lt;&gt;"",INDEX(kurz!$B$7:$AQ$58,$B79,AR$1),"")</f>
        <v>10kV DC</v>
      </c>
      <c r="AS79" t="str">
        <f>IF(INDEX(kurz!$B$7:$AQ$58,$B79,AS$1)&lt;&gt;"",INDEX(kurz!$B$7:$AQ$58,$B79,AS$1),"")</f>
        <v>0.5 mA</v>
      </c>
      <c r="AT79">
        <f>IF(INDEX(kurz!$B$7:$AQ$58,$B79,AT$1)&lt;&gt;"",INDEX(kurz!$B$7:$AQ$58,$B79,AT$1),"")</f>
      </c>
      <c r="AU79">
        <f>IF(INDEX(kurz!$B$7:$AQ$58,$B79,AU$1)&lt;&gt;"",INDEX(kurz!$B$7:$AQ$58,$B79,AU$1),"")</f>
      </c>
      <c r="AV79">
        <f>IF(INDEX(kurz!$B$7:$AQ$58,$B79,AV$1)&lt;&gt;"",INDEX(kurz!$B$7:$AQ$58,$B79,AV$1),"")</f>
      </c>
    </row>
    <row r="80" spans="2:48" ht="15">
      <c r="B80" s="21">
        <f t="shared" si="8"/>
        <v>13</v>
      </c>
      <c r="C80" s="21">
        <f>INDEX(kurz!$A$7:$A$60,lang!B80)</f>
        <v>20</v>
      </c>
      <c r="D80" s="21">
        <f t="shared" si="7"/>
        <v>14</v>
      </c>
      <c r="E80" s="21">
        <f t="shared" si="9"/>
        <v>72</v>
      </c>
      <c r="F80" s="2">
        <f t="shared" si="10"/>
        <v>72</v>
      </c>
      <c r="G80" t="str">
        <f>IF(INDEX(kurz!$B$7:$AQ$58,$B80,G$1)&lt;&gt;"",INDEX(kurz!$B$7:$AQ$58,$B80,G$1),"")</f>
        <v>10kV RG58</v>
      </c>
      <c r="H80">
        <f>IF(INDEX(kurz!$B$7:$AQ$58,$B80,H$1)&lt;&gt;"",INDEX(kurz!$B$7:$AQ$58,$B80,H$1),"")</f>
        <v>3</v>
      </c>
      <c r="I80" t="str">
        <f>IF(INDEX(kurz!$B$7:$AQ$58,$B80,I$1)&lt;&gt;"",INDEX(kurz!$B$7:$AQ$58,$B80,I$1),"")</f>
        <v>ILIMA-ToF1-HV</v>
      </c>
      <c r="J80">
        <f>IF(INDEX(kurz!$B$7:$AQ$58,$B80,J$1)&lt;&gt;"",INDEX(kurz!$B$7:$AQ$58,$B80,J$1),"")</f>
      </c>
      <c r="K80">
        <f>IF(INDEX(kurz!$B$7:$AQ$58,$B80,K$1)&lt;&gt;"",INDEX(kurz!$B$7:$AQ$58,$B80,K$1),"")</f>
      </c>
      <c r="L80">
        <f>IF(INDEX(kurz!$B$7:$AQ$58,$B80,L$1)&lt;&gt;"",INDEX(kurz!$B$7:$AQ$58,$B80,L$1),"")</f>
        <v>5</v>
      </c>
      <c r="M80">
        <f>IF(INDEX(kurz!$B$7:$AQ$58,$B80,M$1)&lt;&gt;"",INDEX(kurz!$B$7:$AQ$58,$B80,M$1),"")</f>
      </c>
      <c r="N80">
        <f>IF(INDEX(kurz!$B$7:$AQ$58,$B80,N$1)&lt;&gt;"",INDEX(kurz!$B$7:$AQ$58,$B80,N$1),"")</f>
        <v>50</v>
      </c>
      <c r="O80">
        <f>IF(INDEX(kurz!$B$7:$AQ$58,$B80,O$1)&lt;&gt;"",INDEX(kurz!$B$7:$AQ$58,$B80,O$1),"")</f>
      </c>
      <c r="P80">
        <f>IF(INDEX(kurz!$B$7:$AQ$58,$B80,P$1)&lt;&gt;"",INDEX(kurz!$B$7:$AQ$58,$B80,P$1),"")</f>
      </c>
      <c r="Q80">
        <f>IF(INDEX(kurz!$B$7:$AQ$58,$B80,Q$1)&lt;&gt;"",INDEX(kurz!$B$7:$AQ$58,$B80,Q$1),"")</f>
      </c>
      <c r="R80">
        <f>IF(INDEX(kurz!$B$7:$AQ$58,$B80,R$1)&lt;&gt;"",INDEX(kurz!$B$7:$AQ$58,$B80,R$1),"")</f>
      </c>
      <c r="S80">
        <f>IF(INDEX(kurz!$B$7:$AQ$58,$B80,S$1)&lt;&gt;"",INDEX(kurz!$B$7:$AQ$58,$B80,S$1),"")</f>
      </c>
      <c r="T80" t="str">
        <f>IF(INDEX(kurz!$B$7:$AQ$58,$B80,T$1)&lt;&gt;"",INDEX(kurz!$B$7:$AQ$58,$B80,T$1),"")</f>
        <v>ILIMA experiment</v>
      </c>
      <c r="U80">
        <f>IF(INDEX(kurz!$B$7:$AQ$58,$B80,U$1)&lt;&gt;"",INDEX(kurz!$B$7:$AQ$58,$B80,U$1),"")</f>
      </c>
      <c r="V80">
        <f>IF(INDEX(kurz!$B$7:$AQ$58,$B80,V$1)&lt;&gt;"",INDEX(kurz!$B$7:$AQ$58,$B80,V$1),"")</f>
      </c>
      <c r="W80">
        <f>IF(INDEX(kurz!$B$7:$AQ$58,$B80,W$1)&lt;&gt;"",INDEX(kurz!$B$7:$AQ$58,$B80,W$1),"")</f>
      </c>
      <c r="X80">
        <f>IF(INDEX(kurz!$B$7:$AQ$58,$B80,X$1)&lt;&gt;"",INDEX(kurz!$B$7:$AQ$58,$B80,X$1),"")</f>
      </c>
      <c r="Y80" t="str">
        <f>IF(INDEX(kurz!$B$7:$AQ$58,$B80,Y$1)&lt;&gt;"",INDEX(kurz!$B$7:$AQ$58,$B80,Y$1),"")</f>
        <v>ToF-Detektor-1</v>
      </c>
      <c r="Z80">
        <f>IF(INDEX(kurz!$B$7:$AQ$58,$B80,Z$1)&lt;&gt;"",INDEX(kurz!$B$7:$AQ$58,$B80,Z$1),"")</f>
      </c>
      <c r="AA80" t="str">
        <f>IF(INDEX(kurz!$B$7:$AQ$58,$B80,AA$1)&lt;&gt;"",INDEX(kurz!$B$7:$AQ$58,$B80,AA$1),"")</f>
        <v>H0209A.E10.051</v>
      </c>
      <c r="AB80">
        <f>IF(INDEX(kurz!$B$7:$AQ$58,$B80,AB$1)&lt;&gt;"",INDEX(kurz!$B$7:$AQ$58,$B80,AB$1),"")</f>
      </c>
      <c r="AC80">
        <f>IF(INDEX(kurz!$B$7:$AQ$58,$B80,AC$1)&lt;&gt;"",INDEX(kurz!$B$7:$AQ$58,$B80,AC$1),"")</f>
      </c>
      <c r="AD80">
        <f>IF(INDEX(kurz!$B$7:$AQ$58,$B80,AD$1)&lt;&gt;"",INDEX(kurz!$B$7:$AQ$58,$B80,AD$1),"")</f>
      </c>
      <c r="AE80">
        <f>IF(INDEX(kurz!$B$7:$AQ$58,$B80,AE$1)&lt;&gt;"",INDEX(kurz!$B$7:$AQ$58,$B80,AE$1),"")</f>
      </c>
      <c r="AF80">
        <f>IF(INDEX(kurz!$B$7:$AQ$58,$B80,AF$1)&lt;&gt;"",INDEX(kurz!$B$7:$AQ$58,$B80,AF$1),"")</f>
      </c>
      <c r="AG80">
        <f>IF(INDEX(kurz!$B$7:$AQ$58,$B80,AG$1)&lt;&gt;"",INDEX(kurz!$B$7:$AQ$58,$B80,AG$1),"")</f>
      </c>
      <c r="AH80" t="str">
        <f>IF(INDEX(kurz!$B$7:$AQ$58,$B80,AH$1)&lt;&gt;"",INDEX(kurz!$B$7:$AQ$58,$B80,AH$1),"")</f>
        <v>Im Tunnel gegenüber H0209A.E10.039</v>
      </c>
      <c r="AI80" t="str">
        <f>IF(INDEX(kurz!$B$7:$AQ$58,$B80,AI$1)&lt;&gt;"",INDEX(kurz!$B$7:$AQ$58,$B80,AI$1),"")</f>
        <v>Rack</v>
      </c>
      <c r="AJ80">
        <f>IF(INDEX(kurz!$B$7:$AQ$58,$B80,AJ$1)&lt;&gt;"",INDEX(kurz!$B$7:$AQ$58,$B80,AJ$1),"")</f>
      </c>
      <c r="AK80" t="str">
        <f>IF(INDEX(kurz!$B$7:$AQ$58,$B80,AK$1)&lt;&gt;"",INDEX(kurz!$B$7:$AQ$58,$B80,AK$1),"")</f>
        <v>H0209A.E10.039</v>
      </c>
      <c r="AL80">
        <f>IF(INDEX(kurz!$B$7:$AQ$58,$B80,AL$1)&lt;&gt;"",INDEX(kurz!$B$7:$AQ$58,$B80,AL$1),"")</f>
      </c>
      <c r="AM80">
        <f>IF(INDEX(kurz!$B$7:$AQ$58,$B80,AM$1)&lt;&gt;"",INDEX(kurz!$B$7:$AQ$58,$B80,AM$1),"")</f>
      </c>
      <c r="AN80">
        <f>IF(INDEX(kurz!$B$7:$AQ$58,$B80,AN$1)&lt;&gt;"",INDEX(kurz!$B$7:$AQ$58,$B80,AN$1),"")</f>
      </c>
      <c r="AO80">
        <f>IF(INDEX(kurz!$B$7:$AQ$58,$B80,AO$1)&lt;&gt;"",INDEX(kurz!$B$7:$AQ$58,$B80,AO$1),"")</f>
      </c>
      <c r="AP80">
        <f>IF(INDEX(kurz!$B$7:$AQ$58,$B80,AP$1)&lt;&gt;"",INDEX(kurz!$B$7:$AQ$58,$B80,AP$1),"")</f>
      </c>
      <c r="AQ80">
        <f>IF(INDEX(kurz!$B$7:$AQ$58,$B80,AQ$1)&lt;&gt;"",INDEX(kurz!$B$7:$AQ$58,$B80,AQ$1),"")</f>
      </c>
      <c r="AR80" t="str">
        <f>IF(INDEX(kurz!$B$7:$AQ$58,$B80,AR$1)&lt;&gt;"",INDEX(kurz!$B$7:$AQ$58,$B80,AR$1),"")</f>
        <v>10kV DC</v>
      </c>
      <c r="AS80" t="str">
        <f>IF(INDEX(kurz!$B$7:$AQ$58,$B80,AS$1)&lt;&gt;"",INDEX(kurz!$B$7:$AQ$58,$B80,AS$1),"")</f>
        <v>0.5 mA</v>
      </c>
      <c r="AT80">
        <f>IF(INDEX(kurz!$B$7:$AQ$58,$B80,AT$1)&lt;&gt;"",INDEX(kurz!$B$7:$AQ$58,$B80,AT$1),"")</f>
      </c>
      <c r="AU80">
        <f>IF(INDEX(kurz!$B$7:$AQ$58,$B80,AU$1)&lt;&gt;"",INDEX(kurz!$B$7:$AQ$58,$B80,AU$1),"")</f>
      </c>
      <c r="AV80">
        <f>IF(INDEX(kurz!$B$7:$AQ$58,$B80,AV$1)&lt;&gt;"",INDEX(kurz!$B$7:$AQ$58,$B80,AV$1),"")</f>
      </c>
    </row>
    <row r="81" spans="2:48" ht="15">
      <c r="B81" s="21">
        <f t="shared" si="8"/>
        <v>13</v>
      </c>
      <c r="C81" s="21">
        <f>INDEX(kurz!$A$7:$A$60,lang!B81)</f>
        <v>20</v>
      </c>
      <c r="D81" s="21">
        <f t="shared" si="7"/>
        <v>13</v>
      </c>
      <c r="E81" s="21">
        <f t="shared" si="9"/>
        <v>73</v>
      </c>
      <c r="F81" s="2">
        <f t="shared" si="10"/>
        <v>73</v>
      </c>
      <c r="G81" t="str">
        <f>IF(INDEX(kurz!$B$7:$AQ$58,$B81,G$1)&lt;&gt;"",INDEX(kurz!$B$7:$AQ$58,$B81,G$1),"")</f>
        <v>10kV RG58</v>
      </c>
      <c r="H81">
        <f>IF(INDEX(kurz!$B$7:$AQ$58,$B81,H$1)&lt;&gt;"",INDEX(kurz!$B$7:$AQ$58,$B81,H$1),"")</f>
        <v>3</v>
      </c>
      <c r="I81" t="str">
        <f>IF(INDEX(kurz!$B$7:$AQ$58,$B81,I$1)&lt;&gt;"",INDEX(kurz!$B$7:$AQ$58,$B81,I$1),"")</f>
        <v>ILIMA-ToF1-HV</v>
      </c>
      <c r="J81">
        <f>IF(INDEX(kurz!$B$7:$AQ$58,$B81,J$1)&lt;&gt;"",INDEX(kurz!$B$7:$AQ$58,$B81,J$1),"")</f>
      </c>
      <c r="K81">
        <f>IF(INDEX(kurz!$B$7:$AQ$58,$B81,K$1)&lt;&gt;"",INDEX(kurz!$B$7:$AQ$58,$B81,K$1),"")</f>
      </c>
      <c r="L81">
        <f>IF(INDEX(kurz!$B$7:$AQ$58,$B81,L$1)&lt;&gt;"",INDEX(kurz!$B$7:$AQ$58,$B81,L$1),"")</f>
        <v>5</v>
      </c>
      <c r="M81">
        <f>IF(INDEX(kurz!$B$7:$AQ$58,$B81,M$1)&lt;&gt;"",INDEX(kurz!$B$7:$AQ$58,$B81,M$1),"")</f>
      </c>
      <c r="N81">
        <f>IF(INDEX(kurz!$B$7:$AQ$58,$B81,N$1)&lt;&gt;"",INDEX(kurz!$B$7:$AQ$58,$B81,N$1),"")</f>
        <v>50</v>
      </c>
      <c r="O81">
        <f>IF(INDEX(kurz!$B$7:$AQ$58,$B81,O$1)&lt;&gt;"",INDEX(kurz!$B$7:$AQ$58,$B81,O$1),"")</f>
      </c>
      <c r="P81">
        <f>IF(INDEX(kurz!$B$7:$AQ$58,$B81,P$1)&lt;&gt;"",INDEX(kurz!$B$7:$AQ$58,$B81,P$1),"")</f>
      </c>
      <c r="Q81">
        <f>IF(INDEX(kurz!$B$7:$AQ$58,$B81,Q$1)&lt;&gt;"",INDEX(kurz!$B$7:$AQ$58,$B81,Q$1),"")</f>
      </c>
      <c r="R81">
        <f>IF(INDEX(kurz!$B$7:$AQ$58,$B81,R$1)&lt;&gt;"",INDEX(kurz!$B$7:$AQ$58,$B81,R$1),"")</f>
      </c>
      <c r="S81">
        <f>IF(INDEX(kurz!$B$7:$AQ$58,$B81,S$1)&lt;&gt;"",INDEX(kurz!$B$7:$AQ$58,$B81,S$1),"")</f>
      </c>
      <c r="T81" t="str">
        <f>IF(INDEX(kurz!$B$7:$AQ$58,$B81,T$1)&lt;&gt;"",INDEX(kurz!$B$7:$AQ$58,$B81,T$1),"")</f>
        <v>ILIMA experiment</v>
      </c>
      <c r="U81">
        <f>IF(INDEX(kurz!$B$7:$AQ$58,$B81,U$1)&lt;&gt;"",INDEX(kurz!$B$7:$AQ$58,$B81,U$1),"")</f>
      </c>
      <c r="V81">
        <f>IF(INDEX(kurz!$B$7:$AQ$58,$B81,V$1)&lt;&gt;"",INDEX(kurz!$B$7:$AQ$58,$B81,V$1),"")</f>
      </c>
      <c r="W81">
        <f>IF(INDEX(kurz!$B$7:$AQ$58,$B81,W$1)&lt;&gt;"",INDEX(kurz!$B$7:$AQ$58,$B81,W$1),"")</f>
      </c>
      <c r="X81">
        <f>IF(INDEX(kurz!$B$7:$AQ$58,$B81,X$1)&lt;&gt;"",INDEX(kurz!$B$7:$AQ$58,$B81,X$1),"")</f>
      </c>
      <c r="Y81" t="str">
        <f>IF(INDEX(kurz!$B$7:$AQ$58,$B81,Y$1)&lt;&gt;"",INDEX(kurz!$B$7:$AQ$58,$B81,Y$1),"")</f>
        <v>ToF-Detektor-1</v>
      </c>
      <c r="Z81">
        <f>IF(INDEX(kurz!$B$7:$AQ$58,$B81,Z$1)&lt;&gt;"",INDEX(kurz!$B$7:$AQ$58,$B81,Z$1),"")</f>
      </c>
      <c r="AA81" t="str">
        <f>IF(INDEX(kurz!$B$7:$AQ$58,$B81,AA$1)&lt;&gt;"",INDEX(kurz!$B$7:$AQ$58,$B81,AA$1),"")</f>
        <v>H0209A.E10.051</v>
      </c>
      <c r="AB81">
        <f>IF(INDEX(kurz!$B$7:$AQ$58,$B81,AB$1)&lt;&gt;"",INDEX(kurz!$B$7:$AQ$58,$B81,AB$1),"")</f>
      </c>
      <c r="AC81">
        <f>IF(INDEX(kurz!$B$7:$AQ$58,$B81,AC$1)&lt;&gt;"",INDEX(kurz!$B$7:$AQ$58,$B81,AC$1),"")</f>
      </c>
      <c r="AD81">
        <f>IF(INDEX(kurz!$B$7:$AQ$58,$B81,AD$1)&lt;&gt;"",INDEX(kurz!$B$7:$AQ$58,$B81,AD$1),"")</f>
      </c>
      <c r="AE81">
        <f>IF(INDEX(kurz!$B$7:$AQ$58,$B81,AE$1)&lt;&gt;"",INDEX(kurz!$B$7:$AQ$58,$B81,AE$1),"")</f>
      </c>
      <c r="AF81">
        <f>IF(INDEX(kurz!$B$7:$AQ$58,$B81,AF$1)&lt;&gt;"",INDEX(kurz!$B$7:$AQ$58,$B81,AF$1),"")</f>
      </c>
      <c r="AG81">
        <f>IF(INDEX(kurz!$B$7:$AQ$58,$B81,AG$1)&lt;&gt;"",INDEX(kurz!$B$7:$AQ$58,$B81,AG$1),"")</f>
      </c>
      <c r="AH81" t="str">
        <f>IF(INDEX(kurz!$B$7:$AQ$58,$B81,AH$1)&lt;&gt;"",INDEX(kurz!$B$7:$AQ$58,$B81,AH$1),"")</f>
        <v>Im Tunnel gegenüber H0209A.E10.039</v>
      </c>
      <c r="AI81" t="str">
        <f>IF(INDEX(kurz!$B$7:$AQ$58,$B81,AI$1)&lt;&gt;"",INDEX(kurz!$B$7:$AQ$58,$B81,AI$1),"")</f>
        <v>Rack</v>
      </c>
      <c r="AJ81">
        <f>IF(INDEX(kurz!$B$7:$AQ$58,$B81,AJ$1)&lt;&gt;"",INDEX(kurz!$B$7:$AQ$58,$B81,AJ$1),"")</f>
      </c>
      <c r="AK81" t="str">
        <f>IF(INDEX(kurz!$B$7:$AQ$58,$B81,AK$1)&lt;&gt;"",INDEX(kurz!$B$7:$AQ$58,$B81,AK$1),"")</f>
        <v>H0209A.E10.039</v>
      </c>
      <c r="AL81">
        <f>IF(INDEX(kurz!$B$7:$AQ$58,$B81,AL$1)&lt;&gt;"",INDEX(kurz!$B$7:$AQ$58,$B81,AL$1),"")</f>
      </c>
      <c r="AM81">
        <f>IF(INDEX(kurz!$B$7:$AQ$58,$B81,AM$1)&lt;&gt;"",INDEX(kurz!$B$7:$AQ$58,$B81,AM$1),"")</f>
      </c>
      <c r="AN81">
        <f>IF(INDEX(kurz!$B$7:$AQ$58,$B81,AN$1)&lt;&gt;"",INDEX(kurz!$B$7:$AQ$58,$B81,AN$1),"")</f>
      </c>
      <c r="AO81">
        <f>IF(INDEX(kurz!$B$7:$AQ$58,$B81,AO$1)&lt;&gt;"",INDEX(kurz!$B$7:$AQ$58,$B81,AO$1),"")</f>
      </c>
      <c r="AP81">
        <f>IF(INDEX(kurz!$B$7:$AQ$58,$B81,AP$1)&lt;&gt;"",INDEX(kurz!$B$7:$AQ$58,$B81,AP$1),"")</f>
      </c>
      <c r="AQ81">
        <f>IF(INDEX(kurz!$B$7:$AQ$58,$B81,AQ$1)&lt;&gt;"",INDEX(kurz!$B$7:$AQ$58,$B81,AQ$1),"")</f>
      </c>
      <c r="AR81" t="str">
        <f>IF(INDEX(kurz!$B$7:$AQ$58,$B81,AR$1)&lt;&gt;"",INDEX(kurz!$B$7:$AQ$58,$B81,AR$1),"")</f>
        <v>10kV DC</v>
      </c>
      <c r="AS81" t="str">
        <f>IF(INDEX(kurz!$B$7:$AQ$58,$B81,AS$1)&lt;&gt;"",INDEX(kurz!$B$7:$AQ$58,$B81,AS$1),"")</f>
        <v>0.5 mA</v>
      </c>
      <c r="AT81">
        <f>IF(INDEX(kurz!$B$7:$AQ$58,$B81,AT$1)&lt;&gt;"",INDEX(kurz!$B$7:$AQ$58,$B81,AT$1),"")</f>
      </c>
      <c r="AU81">
        <f>IF(INDEX(kurz!$B$7:$AQ$58,$B81,AU$1)&lt;&gt;"",INDEX(kurz!$B$7:$AQ$58,$B81,AU$1),"")</f>
      </c>
      <c r="AV81">
        <f>IF(INDEX(kurz!$B$7:$AQ$58,$B81,AV$1)&lt;&gt;"",INDEX(kurz!$B$7:$AQ$58,$B81,AV$1),"")</f>
      </c>
    </row>
    <row r="82" spans="2:48" ht="15">
      <c r="B82" s="21">
        <f t="shared" si="8"/>
        <v>13</v>
      </c>
      <c r="C82" s="21">
        <f>INDEX(kurz!$A$7:$A$60,lang!B82)</f>
        <v>20</v>
      </c>
      <c r="D82" s="21">
        <f t="shared" si="7"/>
        <v>12</v>
      </c>
      <c r="E82" s="21">
        <f t="shared" si="9"/>
        <v>74</v>
      </c>
      <c r="F82" s="2">
        <f t="shared" si="10"/>
        <v>74</v>
      </c>
      <c r="G82" t="str">
        <f>IF(INDEX(kurz!$B$7:$AQ$58,$B82,G$1)&lt;&gt;"",INDEX(kurz!$B$7:$AQ$58,$B82,G$1),"")</f>
        <v>10kV RG58</v>
      </c>
      <c r="H82">
        <f>IF(INDEX(kurz!$B$7:$AQ$58,$B82,H$1)&lt;&gt;"",INDEX(kurz!$B$7:$AQ$58,$B82,H$1),"")</f>
        <v>3</v>
      </c>
      <c r="I82" t="str">
        <f>IF(INDEX(kurz!$B$7:$AQ$58,$B82,I$1)&lt;&gt;"",INDEX(kurz!$B$7:$AQ$58,$B82,I$1),"")</f>
        <v>ILIMA-ToF1-HV</v>
      </c>
      <c r="J82">
        <f>IF(INDEX(kurz!$B$7:$AQ$58,$B82,J$1)&lt;&gt;"",INDEX(kurz!$B$7:$AQ$58,$B82,J$1),"")</f>
      </c>
      <c r="K82">
        <f>IF(INDEX(kurz!$B$7:$AQ$58,$B82,K$1)&lt;&gt;"",INDEX(kurz!$B$7:$AQ$58,$B82,K$1),"")</f>
      </c>
      <c r="L82">
        <f>IF(INDEX(kurz!$B$7:$AQ$58,$B82,L$1)&lt;&gt;"",INDEX(kurz!$B$7:$AQ$58,$B82,L$1),"")</f>
        <v>5</v>
      </c>
      <c r="M82">
        <f>IF(INDEX(kurz!$B$7:$AQ$58,$B82,M$1)&lt;&gt;"",INDEX(kurz!$B$7:$AQ$58,$B82,M$1),"")</f>
      </c>
      <c r="N82">
        <f>IF(INDEX(kurz!$B$7:$AQ$58,$B82,N$1)&lt;&gt;"",INDEX(kurz!$B$7:$AQ$58,$B82,N$1),"")</f>
        <v>50</v>
      </c>
      <c r="O82">
        <f>IF(INDEX(kurz!$B$7:$AQ$58,$B82,O$1)&lt;&gt;"",INDEX(kurz!$B$7:$AQ$58,$B82,O$1),"")</f>
      </c>
      <c r="P82">
        <f>IF(INDEX(kurz!$B$7:$AQ$58,$B82,P$1)&lt;&gt;"",INDEX(kurz!$B$7:$AQ$58,$B82,P$1),"")</f>
      </c>
      <c r="Q82">
        <f>IF(INDEX(kurz!$B$7:$AQ$58,$B82,Q$1)&lt;&gt;"",INDEX(kurz!$B$7:$AQ$58,$B82,Q$1),"")</f>
      </c>
      <c r="R82">
        <f>IF(INDEX(kurz!$B$7:$AQ$58,$B82,R$1)&lt;&gt;"",INDEX(kurz!$B$7:$AQ$58,$B82,R$1),"")</f>
      </c>
      <c r="S82">
        <f>IF(INDEX(kurz!$B$7:$AQ$58,$B82,S$1)&lt;&gt;"",INDEX(kurz!$B$7:$AQ$58,$B82,S$1),"")</f>
      </c>
      <c r="T82" t="str">
        <f>IF(INDEX(kurz!$B$7:$AQ$58,$B82,T$1)&lt;&gt;"",INDEX(kurz!$B$7:$AQ$58,$B82,T$1),"")</f>
        <v>ILIMA experiment</v>
      </c>
      <c r="U82">
        <f>IF(INDEX(kurz!$B$7:$AQ$58,$B82,U$1)&lt;&gt;"",INDEX(kurz!$B$7:$AQ$58,$B82,U$1),"")</f>
      </c>
      <c r="V82">
        <f>IF(INDEX(kurz!$B$7:$AQ$58,$B82,V$1)&lt;&gt;"",INDEX(kurz!$B$7:$AQ$58,$B82,V$1),"")</f>
      </c>
      <c r="W82">
        <f>IF(INDEX(kurz!$B$7:$AQ$58,$B82,W$1)&lt;&gt;"",INDEX(kurz!$B$7:$AQ$58,$B82,W$1),"")</f>
      </c>
      <c r="X82">
        <f>IF(INDEX(kurz!$B$7:$AQ$58,$B82,X$1)&lt;&gt;"",INDEX(kurz!$B$7:$AQ$58,$B82,X$1),"")</f>
      </c>
      <c r="Y82" t="str">
        <f>IF(INDEX(kurz!$B$7:$AQ$58,$B82,Y$1)&lt;&gt;"",INDEX(kurz!$B$7:$AQ$58,$B82,Y$1),"")</f>
        <v>ToF-Detektor-1</v>
      </c>
      <c r="Z82">
        <f>IF(INDEX(kurz!$B$7:$AQ$58,$B82,Z$1)&lt;&gt;"",INDEX(kurz!$B$7:$AQ$58,$B82,Z$1),"")</f>
      </c>
      <c r="AA82" t="str">
        <f>IF(INDEX(kurz!$B$7:$AQ$58,$B82,AA$1)&lt;&gt;"",INDEX(kurz!$B$7:$AQ$58,$B82,AA$1),"")</f>
        <v>H0209A.E10.051</v>
      </c>
      <c r="AB82">
        <f>IF(INDEX(kurz!$B$7:$AQ$58,$B82,AB$1)&lt;&gt;"",INDEX(kurz!$B$7:$AQ$58,$B82,AB$1),"")</f>
      </c>
      <c r="AC82">
        <f>IF(INDEX(kurz!$B$7:$AQ$58,$B82,AC$1)&lt;&gt;"",INDEX(kurz!$B$7:$AQ$58,$B82,AC$1),"")</f>
      </c>
      <c r="AD82">
        <f>IF(INDEX(kurz!$B$7:$AQ$58,$B82,AD$1)&lt;&gt;"",INDEX(kurz!$B$7:$AQ$58,$B82,AD$1),"")</f>
      </c>
      <c r="AE82">
        <f>IF(INDEX(kurz!$B$7:$AQ$58,$B82,AE$1)&lt;&gt;"",INDEX(kurz!$B$7:$AQ$58,$B82,AE$1),"")</f>
      </c>
      <c r="AF82">
        <f>IF(INDEX(kurz!$B$7:$AQ$58,$B82,AF$1)&lt;&gt;"",INDEX(kurz!$B$7:$AQ$58,$B82,AF$1),"")</f>
      </c>
      <c r="AG82">
        <f>IF(INDEX(kurz!$B$7:$AQ$58,$B82,AG$1)&lt;&gt;"",INDEX(kurz!$B$7:$AQ$58,$B82,AG$1),"")</f>
      </c>
      <c r="AH82" t="str">
        <f>IF(INDEX(kurz!$B$7:$AQ$58,$B82,AH$1)&lt;&gt;"",INDEX(kurz!$B$7:$AQ$58,$B82,AH$1),"")</f>
        <v>Im Tunnel gegenüber H0209A.E10.039</v>
      </c>
      <c r="AI82" t="str">
        <f>IF(INDEX(kurz!$B$7:$AQ$58,$B82,AI$1)&lt;&gt;"",INDEX(kurz!$B$7:$AQ$58,$B82,AI$1),"")</f>
        <v>Rack</v>
      </c>
      <c r="AJ82">
        <f>IF(INDEX(kurz!$B$7:$AQ$58,$B82,AJ$1)&lt;&gt;"",INDEX(kurz!$B$7:$AQ$58,$B82,AJ$1),"")</f>
      </c>
      <c r="AK82" t="str">
        <f>IF(INDEX(kurz!$B$7:$AQ$58,$B82,AK$1)&lt;&gt;"",INDEX(kurz!$B$7:$AQ$58,$B82,AK$1),"")</f>
        <v>H0209A.E10.039</v>
      </c>
      <c r="AL82">
        <f>IF(INDEX(kurz!$B$7:$AQ$58,$B82,AL$1)&lt;&gt;"",INDEX(kurz!$B$7:$AQ$58,$B82,AL$1),"")</f>
      </c>
      <c r="AM82">
        <f>IF(INDEX(kurz!$B$7:$AQ$58,$B82,AM$1)&lt;&gt;"",INDEX(kurz!$B$7:$AQ$58,$B82,AM$1),"")</f>
      </c>
      <c r="AN82">
        <f>IF(INDEX(kurz!$B$7:$AQ$58,$B82,AN$1)&lt;&gt;"",INDEX(kurz!$B$7:$AQ$58,$B82,AN$1),"")</f>
      </c>
      <c r="AO82">
        <f>IF(INDEX(kurz!$B$7:$AQ$58,$B82,AO$1)&lt;&gt;"",INDEX(kurz!$B$7:$AQ$58,$B82,AO$1),"")</f>
      </c>
      <c r="AP82">
        <f>IF(INDEX(kurz!$B$7:$AQ$58,$B82,AP$1)&lt;&gt;"",INDEX(kurz!$B$7:$AQ$58,$B82,AP$1),"")</f>
      </c>
      <c r="AQ82">
        <f>IF(INDEX(kurz!$B$7:$AQ$58,$B82,AQ$1)&lt;&gt;"",INDEX(kurz!$B$7:$AQ$58,$B82,AQ$1),"")</f>
      </c>
      <c r="AR82" t="str">
        <f>IF(INDEX(kurz!$B$7:$AQ$58,$B82,AR$1)&lt;&gt;"",INDEX(kurz!$B$7:$AQ$58,$B82,AR$1),"")</f>
        <v>10kV DC</v>
      </c>
      <c r="AS82" t="str">
        <f>IF(INDEX(kurz!$B$7:$AQ$58,$B82,AS$1)&lt;&gt;"",INDEX(kurz!$B$7:$AQ$58,$B82,AS$1),"")</f>
        <v>0.5 mA</v>
      </c>
      <c r="AT82">
        <f>IF(INDEX(kurz!$B$7:$AQ$58,$B82,AT$1)&lt;&gt;"",INDEX(kurz!$B$7:$AQ$58,$B82,AT$1),"")</f>
      </c>
      <c r="AU82">
        <f>IF(INDEX(kurz!$B$7:$AQ$58,$B82,AU$1)&lt;&gt;"",INDEX(kurz!$B$7:$AQ$58,$B82,AU$1),"")</f>
      </c>
      <c r="AV82">
        <f>IF(INDEX(kurz!$B$7:$AQ$58,$B82,AV$1)&lt;&gt;"",INDEX(kurz!$B$7:$AQ$58,$B82,AV$1),"")</f>
      </c>
    </row>
    <row r="83" spans="2:48" ht="15">
      <c r="B83" s="21">
        <f t="shared" si="8"/>
        <v>13</v>
      </c>
      <c r="C83" s="21">
        <f>INDEX(kurz!$A$7:$A$60,lang!B83)</f>
        <v>20</v>
      </c>
      <c r="D83" s="21">
        <f t="shared" si="7"/>
        <v>11</v>
      </c>
      <c r="E83" s="21">
        <f t="shared" si="9"/>
        <v>75</v>
      </c>
      <c r="F83" s="2">
        <f t="shared" si="10"/>
        <v>75</v>
      </c>
      <c r="G83" t="str">
        <f>IF(INDEX(kurz!$B$7:$AQ$58,$B83,G$1)&lt;&gt;"",INDEX(kurz!$B$7:$AQ$58,$B83,G$1),"")</f>
        <v>10kV RG58</v>
      </c>
      <c r="H83">
        <f>IF(INDEX(kurz!$B$7:$AQ$58,$B83,H$1)&lt;&gt;"",INDEX(kurz!$B$7:$AQ$58,$B83,H$1),"")</f>
        <v>3</v>
      </c>
      <c r="I83" t="str">
        <f>IF(INDEX(kurz!$B$7:$AQ$58,$B83,I$1)&lt;&gt;"",INDEX(kurz!$B$7:$AQ$58,$B83,I$1),"")</f>
        <v>ILIMA-ToF1-HV</v>
      </c>
      <c r="J83">
        <f>IF(INDEX(kurz!$B$7:$AQ$58,$B83,J$1)&lt;&gt;"",INDEX(kurz!$B$7:$AQ$58,$B83,J$1),"")</f>
      </c>
      <c r="K83">
        <f>IF(INDEX(kurz!$B$7:$AQ$58,$B83,K$1)&lt;&gt;"",INDEX(kurz!$B$7:$AQ$58,$B83,K$1),"")</f>
      </c>
      <c r="L83">
        <f>IF(INDEX(kurz!$B$7:$AQ$58,$B83,L$1)&lt;&gt;"",INDEX(kurz!$B$7:$AQ$58,$B83,L$1),"")</f>
        <v>5</v>
      </c>
      <c r="M83">
        <f>IF(INDEX(kurz!$B$7:$AQ$58,$B83,M$1)&lt;&gt;"",INDEX(kurz!$B$7:$AQ$58,$B83,M$1),"")</f>
      </c>
      <c r="N83">
        <f>IF(INDEX(kurz!$B$7:$AQ$58,$B83,N$1)&lt;&gt;"",INDEX(kurz!$B$7:$AQ$58,$B83,N$1),"")</f>
        <v>50</v>
      </c>
      <c r="O83">
        <f>IF(INDEX(kurz!$B$7:$AQ$58,$B83,O$1)&lt;&gt;"",INDEX(kurz!$B$7:$AQ$58,$B83,O$1),"")</f>
      </c>
      <c r="P83">
        <f>IF(INDEX(kurz!$B$7:$AQ$58,$B83,P$1)&lt;&gt;"",INDEX(kurz!$B$7:$AQ$58,$B83,P$1),"")</f>
      </c>
      <c r="Q83">
        <f>IF(INDEX(kurz!$B$7:$AQ$58,$B83,Q$1)&lt;&gt;"",INDEX(kurz!$B$7:$AQ$58,$B83,Q$1),"")</f>
      </c>
      <c r="R83">
        <f>IF(INDEX(kurz!$B$7:$AQ$58,$B83,R$1)&lt;&gt;"",INDEX(kurz!$B$7:$AQ$58,$B83,R$1),"")</f>
      </c>
      <c r="S83">
        <f>IF(INDEX(kurz!$B$7:$AQ$58,$B83,S$1)&lt;&gt;"",INDEX(kurz!$B$7:$AQ$58,$B83,S$1),"")</f>
      </c>
      <c r="T83" t="str">
        <f>IF(INDEX(kurz!$B$7:$AQ$58,$B83,T$1)&lt;&gt;"",INDEX(kurz!$B$7:$AQ$58,$B83,T$1),"")</f>
        <v>ILIMA experiment</v>
      </c>
      <c r="U83">
        <f>IF(INDEX(kurz!$B$7:$AQ$58,$B83,U$1)&lt;&gt;"",INDEX(kurz!$B$7:$AQ$58,$B83,U$1),"")</f>
      </c>
      <c r="V83">
        <f>IF(INDEX(kurz!$B$7:$AQ$58,$B83,V$1)&lt;&gt;"",INDEX(kurz!$B$7:$AQ$58,$B83,V$1),"")</f>
      </c>
      <c r="W83">
        <f>IF(INDEX(kurz!$B$7:$AQ$58,$B83,W$1)&lt;&gt;"",INDEX(kurz!$B$7:$AQ$58,$B83,W$1),"")</f>
      </c>
      <c r="X83">
        <f>IF(INDEX(kurz!$B$7:$AQ$58,$B83,X$1)&lt;&gt;"",INDEX(kurz!$B$7:$AQ$58,$B83,X$1),"")</f>
      </c>
      <c r="Y83" t="str">
        <f>IF(INDEX(kurz!$B$7:$AQ$58,$B83,Y$1)&lt;&gt;"",INDEX(kurz!$B$7:$AQ$58,$B83,Y$1),"")</f>
        <v>ToF-Detektor-1</v>
      </c>
      <c r="Z83">
        <f>IF(INDEX(kurz!$B$7:$AQ$58,$B83,Z$1)&lt;&gt;"",INDEX(kurz!$B$7:$AQ$58,$B83,Z$1),"")</f>
      </c>
      <c r="AA83" t="str">
        <f>IF(INDEX(kurz!$B$7:$AQ$58,$B83,AA$1)&lt;&gt;"",INDEX(kurz!$B$7:$AQ$58,$B83,AA$1),"")</f>
        <v>H0209A.E10.051</v>
      </c>
      <c r="AB83">
        <f>IF(INDEX(kurz!$B$7:$AQ$58,$B83,AB$1)&lt;&gt;"",INDEX(kurz!$B$7:$AQ$58,$B83,AB$1),"")</f>
      </c>
      <c r="AC83">
        <f>IF(INDEX(kurz!$B$7:$AQ$58,$B83,AC$1)&lt;&gt;"",INDEX(kurz!$B$7:$AQ$58,$B83,AC$1),"")</f>
      </c>
      <c r="AD83">
        <f>IF(INDEX(kurz!$B$7:$AQ$58,$B83,AD$1)&lt;&gt;"",INDEX(kurz!$B$7:$AQ$58,$B83,AD$1),"")</f>
      </c>
      <c r="AE83">
        <f>IF(INDEX(kurz!$B$7:$AQ$58,$B83,AE$1)&lt;&gt;"",INDEX(kurz!$B$7:$AQ$58,$B83,AE$1),"")</f>
      </c>
      <c r="AF83">
        <f>IF(INDEX(kurz!$B$7:$AQ$58,$B83,AF$1)&lt;&gt;"",INDEX(kurz!$B$7:$AQ$58,$B83,AF$1),"")</f>
      </c>
      <c r="AG83">
        <f>IF(INDEX(kurz!$B$7:$AQ$58,$B83,AG$1)&lt;&gt;"",INDEX(kurz!$B$7:$AQ$58,$B83,AG$1),"")</f>
      </c>
      <c r="AH83" t="str">
        <f>IF(INDEX(kurz!$B$7:$AQ$58,$B83,AH$1)&lt;&gt;"",INDEX(kurz!$B$7:$AQ$58,$B83,AH$1),"")</f>
        <v>Im Tunnel gegenüber H0209A.E10.039</v>
      </c>
      <c r="AI83" t="str">
        <f>IF(INDEX(kurz!$B$7:$AQ$58,$B83,AI$1)&lt;&gt;"",INDEX(kurz!$B$7:$AQ$58,$B83,AI$1),"")</f>
        <v>Rack</v>
      </c>
      <c r="AJ83">
        <f>IF(INDEX(kurz!$B$7:$AQ$58,$B83,AJ$1)&lt;&gt;"",INDEX(kurz!$B$7:$AQ$58,$B83,AJ$1),"")</f>
      </c>
      <c r="AK83" t="str">
        <f>IF(INDEX(kurz!$B$7:$AQ$58,$B83,AK$1)&lt;&gt;"",INDEX(kurz!$B$7:$AQ$58,$B83,AK$1),"")</f>
        <v>H0209A.E10.039</v>
      </c>
      <c r="AL83">
        <f>IF(INDEX(kurz!$B$7:$AQ$58,$B83,AL$1)&lt;&gt;"",INDEX(kurz!$B$7:$AQ$58,$B83,AL$1),"")</f>
      </c>
      <c r="AM83">
        <f>IF(INDEX(kurz!$B$7:$AQ$58,$B83,AM$1)&lt;&gt;"",INDEX(kurz!$B$7:$AQ$58,$B83,AM$1),"")</f>
      </c>
      <c r="AN83">
        <f>IF(INDEX(kurz!$B$7:$AQ$58,$B83,AN$1)&lt;&gt;"",INDEX(kurz!$B$7:$AQ$58,$B83,AN$1),"")</f>
      </c>
      <c r="AO83">
        <f>IF(INDEX(kurz!$B$7:$AQ$58,$B83,AO$1)&lt;&gt;"",INDEX(kurz!$B$7:$AQ$58,$B83,AO$1),"")</f>
      </c>
      <c r="AP83">
        <f>IF(INDEX(kurz!$B$7:$AQ$58,$B83,AP$1)&lt;&gt;"",INDEX(kurz!$B$7:$AQ$58,$B83,AP$1),"")</f>
      </c>
      <c r="AQ83">
        <f>IF(INDEX(kurz!$B$7:$AQ$58,$B83,AQ$1)&lt;&gt;"",INDEX(kurz!$B$7:$AQ$58,$B83,AQ$1),"")</f>
      </c>
      <c r="AR83" t="str">
        <f>IF(INDEX(kurz!$B$7:$AQ$58,$B83,AR$1)&lt;&gt;"",INDEX(kurz!$B$7:$AQ$58,$B83,AR$1),"")</f>
        <v>10kV DC</v>
      </c>
      <c r="AS83" t="str">
        <f>IF(INDEX(kurz!$B$7:$AQ$58,$B83,AS$1)&lt;&gt;"",INDEX(kurz!$B$7:$AQ$58,$B83,AS$1),"")</f>
        <v>0.5 mA</v>
      </c>
      <c r="AT83">
        <f>IF(INDEX(kurz!$B$7:$AQ$58,$B83,AT$1)&lt;&gt;"",INDEX(kurz!$B$7:$AQ$58,$B83,AT$1),"")</f>
      </c>
      <c r="AU83">
        <f>IF(INDEX(kurz!$B$7:$AQ$58,$B83,AU$1)&lt;&gt;"",INDEX(kurz!$B$7:$AQ$58,$B83,AU$1),"")</f>
      </c>
      <c r="AV83">
        <f>IF(INDEX(kurz!$B$7:$AQ$58,$B83,AV$1)&lt;&gt;"",INDEX(kurz!$B$7:$AQ$58,$B83,AV$1),"")</f>
      </c>
    </row>
    <row r="84" spans="2:48" ht="15">
      <c r="B84" s="21">
        <f t="shared" si="8"/>
        <v>13</v>
      </c>
      <c r="C84" s="21">
        <f>INDEX(kurz!$A$7:$A$60,lang!B84)</f>
        <v>20</v>
      </c>
      <c r="D84" s="21">
        <f t="shared" si="7"/>
        <v>10</v>
      </c>
      <c r="E84" s="21">
        <f t="shared" si="9"/>
        <v>76</v>
      </c>
      <c r="F84" s="2">
        <f t="shared" si="10"/>
        <v>76</v>
      </c>
      <c r="G84" t="str">
        <f>IF(INDEX(kurz!$B$7:$AQ$58,$B84,G$1)&lt;&gt;"",INDEX(kurz!$B$7:$AQ$58,$B84,G$1),"")</f>
        <v>10kV RG58</v>
      </c>
      <c r="H84">
        <f>IF(INDEX(kurz!$B$7:$AQ$58,$B84,H$1)&lt;&gt;"",INDEX(kurz!$B$7:$AQ$58,$B84,H$1),"")</f>
        <v>3</v>
      </c>
      <c r="I84" t="str">
        <f>IF(INDEX(kurz!$B$7:$AQ$58,$B84,I$1)&lt;&gt;"",INDEX(kurz!$B$7:$AQ$58,$B84,I$1),"")</f>
        <v>ILIMA-ToF1-HV</v>
      </c>
      <c r="J84">
        <f>IF(INDEX(kurz!$B$7:$AQ$58,$B84,J$1)&lt;&gt;"",INDEX(kurz!$B$7:$AQ$58,$B84,J$1),"")</f>
      </c>
      <c r="K84">
        <f>IF(INDEX(kurz!$B$7:$AQ$58,$B84,K$1)&lt;&gt;"",INDEX(kurz!$B$7:$AQ$58,$B84,K$1),"")</f>
      </c>
      <c r="L84">
        <f>IF(INDEX(kurz!$B$7:$AQ$58,$B84,L$1)&lt;&gt;"",INDEX(kurz!$B$7:$AQ$58,$B84,L$1),"")</f>
        <v>5</v>
      </c>
      <c r="M84">
        <f>IF(INDEX(kurz!$B$7:$AQ$58,$B84,M$1)&lt;&gt;"",INDEX(kurz!$B$7:$AQ$58,$B84,M$1),"")</f>
      </c>
      <c r="N84">
        <f>IF(INDEX(kurz!$B$7:$AQ$58,$B84,N$1)&lt;&gt;"",INDEX(kurz!$B$7:$AQ$58,$B84,N$1),"")</f>
        <v>50</v>
      </c>
      <c r="O84">
        <f>IF(INDEX(kurz!$B$7:$AQ$58,$B84,O$1)&lt;&gt;"",INDEX(kurz!$B$7:$AQ$58,$B84,O$1),"")</f>
      </c>
      <c r="P84">
        <f>IF(INDEX(kurz!$B$7:$AQ$58,$B84,P$1)&lt;&gt;"",INDEX(kurz!$B$7:$AQ$58,$B84,P$1),"")</f>
      </c>
      <c r="Q84">
        <f>IF(INDEX(kurz!$B$7:$AQ$58,$B84,Q$1)&lt;&gt;"",INDEX(kurz!$B$7:$AQ$58,$B84,Q$1),"")</f>
      </c>
      <c r="R84">
        <f>IF(INDEX(kurz!$B$7:$AQ$58,$B84,R$1)&lt;&gt;"",INDEX(kurz!$B$7:$AQ$58,$B84,R$1),"")</f>
      </c>
      <c r="S84">
        <f>IF(INDEX(kurz!$B$7:$AQ$58,$B84,S$1)&lt;&gt;"",INDEX(kurz!$B$7:$AQ$58,$B84,S$1),"")</f>
      </c>
      <c r="T84" t="str">
        <f>IF(INDEX(kurz!$B$7:$AQ$58,$B84,T$1)&lt;&gt;"",INDEX(kurz!$B$7:$AQ$58,$B84,T$1),"")</f>
        <v>ILIMA experiment</v>
      </c>
      <c r="U84">
        <f>IF(INDEX(kurz!$B$7:$AQ$58,$B84,U$1)&lt;&gt;"",INDEX(kurz!$B$7:$AQ$58,$B84,U$1),"")</f>
      </c>
      <c r="V84">
        <f>IF(INDEX(kurz!$B$7:$AQ$58,$B84,V$1)&lt;&gt;"",INDEX(kurz!$B$7:$AQ$58,$B84,V$1),"")</f>
      </c>
      <c r="W84">
        <f>IF(INDEX(kurz!$B$7:$AQ$58,$B84,W$1)&lt;&gt;"",INDEX(kurz!$B$7:$AQ$58,$B84,W$1),"")</f>
      </c>
      <c r="X84">
        <f>IF(INDEX(kurz!$B$7:$AQ$58,$B84,X$1)&lt;&gt;"",INDEX(kurz!$B$7:$AQ$58,$B84,X$1),"")</f>
      </c>
      <c r="Y84" t="str">
        <f>IF(INDEX(kurz!$B$7:$AQ$58,$B84,Y$1)&lt;&gt;"",INDEX(kurz!$B$7:$AQ$58,$B84,Y$1),"")</f>
        <v>ToF-Detektor-1</v>
      </c>
      <c r="Z84">
        <f>IF(INDEX(kurz!$B$7:$AQ$58,$B84,Z$1)&lt;&gt;"",INDEX(kurz!$B$7:$AQ$58,$B84,Z$1),"")</f>
      </c>
      <c r="AA84" t="str">
        <f>IF(INDEX(kurz!$B$7:$AQ$58,$B84,AA$1)&lt;&gt;"",INDEX(kurz!$B$7:$AQ$58,$B84,AA$1),"")</f>
        <v>H0209A.E10.051</v>
      </c>
      <c r="AB84">
        <f>IF(INDEX(kurz!$B$7:$AQ$58,$B84,AB$1)&lt;&gt;"",INDEX(kurz!$B$7:$AQ$58,$B84,AB$1),"")</f>
      </c>
      <c r="AC84">
        <f>IF(INDEX(kurz!$B$7:$AQ$58,$B84,AC$1)&lt;&gt;"",INDEX(kurz!$B$7:$AQ$58,$B84,AC$1),"")</f>
      </c>
      <c r="AD84">
        <f>IF(INDEX(kurz!$B$7:$AQ$58,$B84,AD$1)&lt;&gt;"",INDEX(kurz!$B$7:$AQ$58,$B84,AD$1),"")</f>
      </c>
      <c r="AE84">
        <f>IF(INDEX(kurz!$B$7:$AQ$58,$B84,AE$1)&lt;&gt;"",INDEX(kurz!$B$7:$AQ$58,$B84,AE$1),"")</f>
      </c>
      <c r="AF84">
        <f>IF(INDEX(kurz!$B$7:$AQ$58,$B84,AF$1)&lt;&gt;"",INDEX(kurz!$B$7:$AQ$58,$B84,AF$1),"")</f>
      </c>
      <c r="AG84">
        <f>IF(INDEX(kurz!$B$7:$AQ$58,$B84,AG$1)&lt;&gt;"",INDEX(kurz!$B$7:$AQ$58,$B84,AG$1),"")</f>
      </c>
      <c r="AH84" t="str">
        <f>IF(INDEX(kurz!$B$7:$AQ$58,$B84,AH$1)&lt;&gt;"",INDEX(kurz!$B$7:$AQ$58,$B84,AH$1),"")</f>
        <v>Im Tunnel gegenüber H0209A.E10.039</v>
      </c>
      <c r="AI84" t="str">
        <f>IF(INDEX(kurz!$B$7:$AQ$58,$B84,AI$1)&lt;&gt;"",INDEX(kurz!$B$7:$AQ$58,$B84,AI$1),"")</f>
        <v>Rack</v>
      </c>
      <c r="AJ84">
        <f>IF(INDEX(kurz!$B$7:$AQ$58,$B84,AJ$1)&lt;&gt;"",INDEX(kurz!$B$7:$AQ$58,$B84,AJ$1),"")</f>
      </c>
      <c r="AK84" t="str">
        <f>IF(INDEX(kurz!$B$7:$AQ$58,$B84,AK$1)&lt;&gt;"",INDEX(kurz!$B$7:$AQ$58,$B84,AK$1),"")</f>
        <v>H0209A.E10.039</v>
      </c>
      <c r="AL84">
        <f>IF(INDEX(kurz!$B$7:$AQ$58,$B84,AL$1)&lt;&gt;"",INDEX(kurz!$B$7:$AQ$58,$B84,AL$1),"")</f>
      </c>
      <c r="AM84">
        <f>IF(INDEX(kurz!$B$7:$AQ$58,$B84,AM$1)&lt;&gt;"",INDEX(kurz!$B$7:$AQ$58,$B84,AM$1),"")</f>
      </c>
      <c r="AN84">
        <f>IF(INDEX(kurz!$B$7:$AQ$58,$B84,AN$1)&lt;&gt;"",INDEX(kurz!$B$7:$AQ$58,$B84,AN$1),"")</f>
      </c>
      <c r="AO84">
        <f>IF(INDEX(kurz!$B$7:$AQ$58,$B84,AO$1)&lt;&gt;"",INDEX(kurz!$B$7:$AQ$58,$B84,AO$1),"")</f>
      </c>
      <c r="AP84">
        <f>IF(INDEX(kurz!$B$7:$AQ$58,$B84,AP$1)&lt;&gt;"",INDEX(kurz!$B$7:$AQ$58,$B84,AP$1),"")</f>
      </c>
      <c r="AQ84">
        <f>IF(INDEX(kurz!$B$7:$AQ$58,$B84,AQ$1)&lt;&gt;"",INDEX(kurz!$B$7:$AQ$58,$B84,AQ$1),"")</f>
      </c>
      <c r="AR84" t="str">
        <f>IF(INDEX(kurz!$B$7:$AQ$58,$B84,AR$1)&lt;&gt;"",INDEX(kurz!$B$7:$AQ$58,$B84,AR$1),"")</f>
        <v>10kV DC</v>
      </c>
      <c r="AS84" t="str">
        <f>IF(INDEX(kurz!$B$7:$AQ$58,$B84,AS$1)&lt;&gt;"",INDEX(kurz!$B$7:$AQ$58,$B84,AS$1),"")</f>
        <v>0.5 mA</v>
      </c>
      <c r="AT84">
        <f>IF(INDEX(kurz!$B$7:$AQ$58,$B84,AT$1)&lt;&gt;"",INDEX(kurz!$B$7:$AQ$58,$B84,AT$1),"")</f>
      </c>
      <c r="AU84">
        <f>IF(INDEX(kurz!$B$7:$AQ$58,$B84,AU$1)&lt;&gt;"",INDEX(kurz!$B$7:$AQ$58,$B84,AU$1),"")</f>
      </c>
      <c r="AV84">
        <f>IF(INDEX(kurz!$B$7:$AQ$58,$B84,AV$1)&lt;&gt;"",INDEX(kurz!$B$7:$AQ$58,$B84,AV$1),"")</f>
      </c>
    </row>
    <row r="85" spans="2:48" ht="15">
      <c r="B85" s="21">
        <f t="shared" si="8"/>
        <v>13</v>
      </c>
      <c r="C85" s="21">
        <f>INDEX(kurz!$A$7:$A$60,lang!B85)</f>
        <v>20</v>
      </c>
      <c r="D85" s="21">
        <f t="shared" si="7"/>
        <v>9</v>
      </c>
      <c r="E85" s="21">
        <f t="shared" si="9"/>
        <v>77</v>
      </c>
      <c r="F85" s="2">
        <f t="shared" si="10"/>
        <v>77</v>
      </c>
      <c r="G85" t="str">
        <f>IF(INDEX(kurz!$B$7:$AQ$58,$B85,G$1)&lt;&gt;"",INDEX(kurz!$B$7:$AQ$58,$B85,G$1),"")</f>
        <v>10kV RG58</v>
      </c>
      <c r="H85">
        <f>IF(INDEX(kurz!$B$7:$AQ$58,$B85,H$1)&lt;&gt;"",INDEX(kurz!$B$7:$AQ$58,$B85,H$1),"")</f>
        <v>3</v>
      </c>
      <c r="I85" t="str">
        <f>IF(INDEX(kurz!$B$7:$AQ$58,$B85,I$1)&lt;&gt;"",INDEX(kurz!$B$7:$AQ$58,$B85,I$1),"")</f>
        <v>ILIMA-ToF1-HV</v>
      </c>
      <c r="J85">
        <f>IF(INDEX(kurz!$B$7:$AQ$58,$B85,J$1)&lt;&gt;"",INDEX(kurz!$B$7:$AQ$58,$B85,J$1),"")</f>
      </c>
      <c r="K85">
        <f>IF(INDEX(kurz!$B$7:$AQ$58,$B85,K$1)&lt;&gt;"",INDEX(kurz!$B$7:$AQ$58,$B85,K$1),"")</f>
      </c>
      <c r="L85">
        <f>IF(INDEX(kurz!$B$7:$AQ$58,$B85,L$1)&lt;&gt;"",INDEX(kurz!$B$7:$AQ$58,$B85,L$1),"")</f>
        <v>5</v>
      </c>
      <c r="M85">
        <f>IF(INDEX(kurz!$B$7:$AQ$58,$B85,M$1)&lt;&gt;"",INDEX(kurz!$B$7:$AQ$58,$B85,M$1),"")</f>
      </c>
      <c r="N85">
        <f>IF(INDEX(kurz!$B$7:$AQ$58,$B85,N$1)&lt;&gt;"",INDEX(kurz!$B$7:$AQ$58,$B85,N$1),"")</f>
        <v>50</v>
      </c>
      <c r="O85">
        <f>IF(INDEX(kurz!$B$7:$AQ$58,$B85,O$1)&lt;&gt;"",INDEX(kurz!$B$7:$AQ$58,$B85,O$1),"")</f>
      </c>
      <c r="P85">
        <f>IF(INDEX(kurz!$B$7:$AQ$58,$B85,P$1)&lt;&gt;"",INDEX(kurz!$B$7:$AQ$58,$B85,P$1),"")</f>
      </c>
      <c r="Q85">
        <f>IF(INDEX(kurz!$B$7:$AQ$58,$B85,Q$1)&lt;&gt;"",INDEX(kurz!$B$7:$AQ$58,$B85,Q$1),"")</f>
      </c>
      <c r="R85">
        <f>IF(INDEX(kurz!$B$7:$AQ$58,$B85,R$1)&lt;&gt;"",INDEX(kurz!$B$7:$AQ$58,$B85,R$1),"")</f>
      </c>
      <c r="S85">
        <f>IF(INDEX(kurz!$B$7:$AQ$58,$B85,S$1)&lt;&gt;"",INDEX(kurz!$B$7:$AQ$58,$B85,S$1),"")</f>
      </c>
      <c r="T85" t="str">
        <f>IF(INDEX(kurz!$B$7:$AQ$58,$B85,T$1)&lt;&gt;"",INDEX(kurz!$B$7:$AQ$58,$B85,T$1),"")</f>
        <v>ILIMA experiment</v>
      </c>
      <c r="U85">
        <f>IF(INDEX(kurz!$B$7:$AQ$58,$B85,U$1)&lt;&gt;"",INDEX(kurz!$B$7:$AQ$58,$B85,U$1),"")</f>
      </c>
      <c r="V85">
        <f>IF(INDEX(kurz!$B$7:$AQ$58,$B85,V$1)&lt;&gt;"",INDEX(kurz!$B$7:$AQ$58,$B85,V$1),"")</f>
      </c>
      <c r="W85">
        <f>IF(INDEX(kurz!$B$7:$AQ$58,$B85,W$1)&lt;&gt;"",INDEX(kurz!$B$7:$AQ$58,$B85,W$1),"")</f>
      </c>
      <c r="X85">
        <f>IF(INDEX(kurz!$B$7:$AQ$58,$B85,X$1)&lt;&gt;"",INDEX(kurz!$B$7:$AQ$58,$B85,X$1),"")</f>
      </c>
      <c r="Y85" t="str">
        <f>IF(INDEX(kurz!$B$7:$AQ$58,$B85,Y$1)&lt;&gt;"",INDEX(kurz!$B$7:$AQ$58,$B85,Y$1),"")</f>
        <v>ToF-Detektor-1</v>
      </c>
      <c r="Z85">
        <f>IF(INDEX(kurz!$B$7:$AQ$58,$B85,Z$1)&lt;&gt;"",INDEX(kurz!$B$7:$AQ$58,$B85,Z$1),"")</f>
      </c>
      <c r="AA85" t="str">
        <f>IF(INDEX(kurz!$B$7:$AQ$58,$B85,AA$1)&lt;&gt;"",INDEX(kurz!$B$7:$AQ$58,$B85,AA$1),"")</f>
        <v>H0209A.E10.051</v>
      </c>
      <c r="AB85">
        <f>IF(INDEX(kurz!$B$7:$AQ$58,$B85,AB$1)&lt;&gt;"",INDEX(kurz!$B$7:$AQ$58,$B85,AB$1),"")</f>
      </c>
      <c r="AC85">
        <f>IF(INDEX(kurz!$B$7:$AQ$58,$B85,AC$1)&lt;&gt;"",INDEX(kurz!$B$7:$AQ$58,$B85,AC$1),"")</f>
      </c>
      <c r="AD85">
        <f>IF(INDEX(kurz!$B$7:$AQ$58,$B85,AD$1)&lt;&gt;"",INDEX(kurz!$B$7:$AQ$58,$B85,AD$1),"")</f>
      </c>
      <c r="AE85">
        <f>IF(INDEX(kurz!$B$7:$AQ$58,$B85,AE$1)&lt;&gt;"",INDEX(kurz!$B$7:$AQ$58,$B85,AE$1),"")</f>
      </c>
      <c r="AF85">
        <f>IF(INDEX(kurz!$B$7:$AQ$58,$B85,AF$1)&lt;&gt;"",INDEX(kurz!$B$7:$AQ$58,$B85,AF$1),"")</f>
      </c>
      <c r="AG85">
        <f>IF(INDEX(kurz!$B$7:$AQ$58,$B85,AG$1)&lt;&gt;"",INDEX(kurz!$B$7:$AQ$58,$B85,AG$1),"")</f>
      </c>
      <c r="AH85" t="str">
        <f>IF(INDEX(kurz!$B$7:$AQ$58,$B85,AH$1)&lt;&gt;"",INDEX(kurz!$B$7:$AQ$58,$B85,AH$1),"")</f>
        <v>Im Tunnel gegenüber H0209A.E10.039</v>
      </c>
      <c r="AI85" t="str">
        <f>IF(INDEX(kurz!$B$7:$AQ$58,$B85,AI$1)&lt;&gt;"",INDEX(kurz!$B$7:$AQ$58,$B85,AI$1),"")</f>
        <v>Rack</v>
      </c>
      <c r="AJ85">
        <f>IF(INDEX(kurz!$B$7:$AQ$58,$B85,AJ$1)&lt;&gt;"",INDEX(kurz!$B$7:$AQ$58,$B85,AJ$1),"")</f>
      </c>
      <c r="AK85" t="str">
        <f>IF(INDEX(kurz!$B$7:$AQ$58,$B85,AK$1)&lt;&gt;"",INDEX(kurz!$B$7:$AQ$58,$B85,AK$1),"")</f>
        <v>H0209A.E10.039</v>
      </c>
      <c r="AL85">
        <f>IF(INDEX(kurz!$B$7:$AQ$58,$B85,AL$1)&lt;&gt;"",INDEX(kurz!$B$7:$AQ$58,$B85,AL$1),"")</f>
      </c>
      <c r="AM85">
        <f>IF(INDEX(kurz!$B$7:$AQ$58,$B85,AM$1)&lt;&gt;"",INDEX(kurz!$B$7:$AQ$58,$B85,AM$1),"")</f>
      </c>
      <c r="AN85">
        <f>IF(INDEX(kurz!$B$7:$AQ$58,$B85,AN$1)&lt;&gt;"",INDEX(kurz!$B$7:$AQ$58,$B85,AN$1),"")</f>
      </c>
      <c r="AO85">
        <f>IF(INDEX(kurz!$B$7:$AQ$58,$B85,AO$1)&lt;&gt;"",INDEX(kurz!$B$7:$AQ$58,$B85,AO$1),"")</f>
      </c>
      <c r="AP85">
        <f>IF(INDEX(kurz!$B$7:$AQ$58,$B85,AP$1)&lt;&gt;"",INDEX(kurz!$B$7:$AQ$58,$B85,AP$1),"")</f>
      </c>
      <c r="AQ85">
        <f>IF(INDEX(kurz!$B$7:$AQ$58,$B85,AQ$1)&lt;&gt;"",INDEX(kurz!$B$7:$AQ$58,$B85,AQ$1),"")</f>
      </c>
      <c r="AR85" t="str">
        <f>IF(INDEX(kurz!$B$7:$AQ$58,$B85,AR$1)&lt;&gt;"",INDEX(kurz!$B$7:$AQ$58,$B85,AR$1),"")</f>
        <v>10kV DC</v>
      </c>
      <c r="AS85" t="str">
        <f>IF(INDEX(kurz!$B$7:$AQ$58,$B85,AS$1)&lt;&gt;"",INDEX(kurz!$B$7:$AQ$58,$B85,AS$1),"")</f>
        <v>0.5 mA</v>
      </c>
      <c r="AT85">
        <f>IF(INDEX(kurz!$B$7:$AQ$58,$B85,AT$1)&lt;&gt;"",INDEX(kurz!$B$7:$AQ$58,$B85,AT$1),"")</f>
      </c>
      <c r="AU85">
        <f>IF(INDEX(kurz!$B$7:$AQ$58,$B85,AU$1)&lt;&gt;"",INDEX(kurz!$B$7:$AQ$58,$B85,AU$1),"")</f>
      </c>
      <c r="AV85">
        <f>IF(INDEX(kurz!$B$7:$AQ$58,$B85,AV$1)&lt;&gt;"",INDEX(kurz!$B$7:$AQ$58,$B85,AV$1),"")</f>
      </c>
    </row>
    <row r="86" spans="2:48" ht="15">
      <c r="B86" s="21">
        <f t="shared" si="8"/>
        <v>13</v>
      </c>
      <c r="C86" s="21">
        <f>INDEX(kurz!$A$7:$A$60,lang!B86)</f>
        <v>20</v>
      </c>
      <c r="D86" s="21">
        <f t="shared" si="7"/>
        <v>8</v>
      </c>
      <c r="E86" s="21">
        <f t="shared" si="9"/>
        <v>78</v>
      </c>
      <c r="F86" s="2">
        <f t="shared" si="10"/>
        <v>78</v>
      </c>
      <c r="G86" t="str">
        <f>IF(INDEX(kurz!$B$7:$AQ$58,$B86,G$1)&lt;&gt;"",INDEX(kurz!$B$7:$AQ$58,$B86,G$1),"")</f>
        <v>10kV RG58</v>
      </c>
      <c r="H86">
        <f>IF(INDEX(kurz!$B$7:$AQ$58,$B86,H$1)&lt;&gt;"",INDEX(kurz!$B$7:$AQ$58,$B86,H$1),"")</f>
        <v>3</v>
      </c>
      <c r="I86" t="str">
        <f>IF(INDEX(kurz!$B$7:$AQ$58,$B86,I$1)&lt;&gt;"",INDEX(kurz!$B$7:$AQ$58,$B86,I$1),"")</f>
        <v>ILIMA-ToF1-HV</v>
      </c>
      <c r="J86">
        <f>IF(INDEX(kurz!$B$7:$AQ$58,$B86,J$1)&lt;&gt;"",INDEX(kurz!$B$7:$AQ$58,$B86,J$1),"")</f>
      </c>
      <c r="K86">
        <f>IF(INDEX(kurz!$B$7:$AQ$58,$B86,K$1)&lt;&gt;"",INDEX(kurz!$B$7:$AQ$58,$B86,K$1),"")</f>
      </c>
      <c r="L86">
        <f>IF(INDEX(kurz!$B$7:$AQ$58,$B86,L$1)&lt;&gt;"",INDEX(kurz!$B$7:$AQ$58,$B86,L$1),"")</f>
        <v>5</v>
      </c>
      <c r="M86">
        <f>IF(INDEX(kurz!$B$7:$AQ$58,$B86,M$1)&lt;&gt;"",INDEX(kurz!$B$7:$AQ$58,$B86,M$1),"")</f>
      </c>
      <c r="N86">
        <f>IF(INDEX(kurz!$B$7:$AQ$58,$B86,N$1)&lt;&gt;"",INDEX(kurz!$B$7:$AQ$58,$B86,N$1),"")</f>
        <v>50</v>
      </c>
      <c r="O86">
        <f>IF(INDEX(kurz!$B$7:$AQ$58,$B86,O$1)&lt;&gt;"",INDEX(kurz!$B$7:$AQ$58,$B86,O$1),"")</f>
      </c>
      <c r="P86">
        <f>IF(INDEX(kurz!$B$7:$AQ$58,$B86,P$1)&lt;&gt;"",INDEX(kurz!$B$7:$AQ$58,$B86,P$1),"")</f>
      </c>
      <c r="Q86">
        <f>IF(INDEX(kurz!$B$7:$AQ$58,$B86,Q$1)&lt;&gt;"",INDEX(kurz!$B$7:$AQ$58,$B86,Q$1),"")</f>
      </c>
      <c r="R86">
        <f>IF(INDEX(kurz!$B$7:$AQ$58,$B86,R$1)&lt;&gt;"",INDEX(kurz!$B$7:$AQ$58,$B86,R$1),"")</f>
      </c>
      <c r="S86">
        <f>IF(INDEX(kurz!$B$7:$AQ$58,$B86,S$1)&lt;&gt;"",INDEX(kurz!$B$7:$AQ$58,$B86,S$1),"")</f>
      </c>
      <c r="T86" t="str">
        <f>IF(INDEX(kurz!$B$7:$AQ$58,$B86,T$1)&lt;&gt;"",INDEX(kurz!$B$7:$AQ$58,$B86,T$1),"")</f>
        <v>ILIMA experiment</v>
      </c>
      <c r="U86">
        <f>IF(INDEX(kurz!$B$7:$AQ$58,$B86,U$1)&lt;&gt;"",INDEX(kurz!$B$7:$AQ$58,$B86,U$1),"")</f>
      </c>
      <c r="V86">
        <f>IF(INDEX(kurz!$B$7:$AQ$58,$B86,V$1)&lt;&gt;"",INDEX(kurz!$B$7:$AQ$58,$B86,V$1),"")</f>
      </c>
      <c r="W86">
        <f>IF(INDEX(kurz!$B$7:$AQ$58,$B86,W$1)&lt;&gt;"",INDEX(kurz!$B$7:$AQ$58,$B86,W$1),"")</f>
      </c>
      <c r="X86">
        <f>IF(INDEX(kurz!$B$7:$AQ$58,$B86,X$1)&lt;&gt;"",INDEX(kurz!$B$7:$AQ$58,$B86,X$1),"")</f>
      </c>
      <c r="Y86" t="str">
        <f>IF(INDEX(kurz!$B$7:$AQ$58,$B86,Y$1)&lt;&gt;"",INDEX(kurz!$B$7:$AQ$58,$B86,Y$1),"")</f>
        <v>ToF-Detektor-1</v>
      </c>
      <c r="Z86">
        <f>IF(INDEX(kurz!$B$7:$AQ$58,$B86,Z$1)&lt;&gt;"",INDEX(kurz!$B$7:$AQ$58,$B86,Z$1),"")</f>
      </c>
      <c r="AA86" t="str">
        <f>IF(INDEX(kurz!$B$7:$AQ$58,$B86,AA$1)&lt;&gt;"",INDEX(kurz!$B$7:$AQ$58,$B86,AA$1),"")</f>
        <v>H0209A.E10.051</v>
      </c>
      <c r="AB86">
        <f>IF(INDEX(kurz!$B$7:$AQ$58,$B86,AB$1)&lt;&gt;"",INDEX(kurz!$B$7:$AQ$58,$B86,AB$1),"")</f>
      </c>
      <c r="AC86">
        <f>IF(INDEX(kurz!$B$7:$AQ$58,$B86,AC$1)&lt;&gt;"",INDEX(kurz!$B$7:$AQ$58,$B86,AC$1),"")</f>
      </c>
      <c r="AD86">
        <f>IF(INDEX(kurz!$B$7:$AQ$58,$B86,AD$1)&lt;&gt;"",INDEX(kurz!$B$7:$AQ$58,$B86,AD$1),"")</f>
      </c>
      <c r="AE86">
        <f>IF(INDEX(kurz!$B$7:$AQ$58,$B86,AE$1)&lt;&gt;"",INDEX(kurz!$B$7:$AQ$58,$B86,AE$1),"")</f>
      </c>
      <c r="AF86">
        <f>IF(INDEX(kurz!$B$7:$AQ$58,$B86,AF$1)&lt;&gt;"",INDEX(kurz!$B$7:$AQ$58,$B86,AF$1),"")</f>
      </c>
      <c r="AG86">
        <f>IF(INDEX(kurz!$B$7:$AQ$58,$B86,AG$1)&lt;&gt;"",INDEX(kurz!$B$7:$AQ$58,$B86,AG$1),"")</f>
      </c>
      <c r="AH86" t="str">
        <f>IF(INDEX(kurz!$B$7:$AQ$58,$B86,AH$1)&lt;&gt;"",INDEX(kurz!$B$7:$AQ$58,$B86,AH$1),"")</f>
        <v>Im Tunnel gegenüber H0209A.E10.039</v>
      </c>
      <c r="AI86" t="str">
        <f>IF(INDEX(kurz!$B$7:$AQ$58,$B86,AI$1)&lt;&gt;"",INDEX(kurz!$B$7:$AQ$58,$B86,AI$1),"")</f>
        <v>Rack</v>
      </c>
      <c r="AJ86">
        <f>IF(INDEX(kurz!$B$7:$AQ$58,$B86,AJ$1)&lt;&gt;"",INDEX(kurz!$B$7:$AQ$58,$B86,AJ$1),"")</f>
      </c>
      <c r="AK86" t="str">
        <f>IF(INDEX(kurz!$B$7:$AQ$58,$B86,AK$1)&lt;&gt;"",INDEX(kurz!$B$7:$AQ$58,$B86,AK$1),"")</f>
        <v>H0209A.E10.039</v>
      </c>
      <c r="AL86">
        <f>IF(INDEX(kurz!$B$7:$AQ$58,$B86,AL$1)&lt;&gt;"",INDEX(kurz!$B$7:$AQ$58,$B86,AL$1),"")</f>
      </c>
      <c r="AM86">
        <f>IF(INDEX(kurz!$B$7:$AQ$58,$B86,AM$1)&lt;&gt;"",INDEX(kurz!$B$7:$AQ$58,$B86,AM$1),"")</f>
      </c>
      <c r="AN86">
        <f>IF(INDEX(kurz!$B$7:$AQ$58,$B86,AN$1)&lt;&gt;"",INDEX(kurz!$B$7:$AQ$58,$B86,AN$1),"")</f>
      </c>
      <c r="AO86">
        <f>IF(INDEX(kurz!$B$7:$AQ$58,$B86,AO$1)&lt;&gt;"",INDEX(kurz!$B$7:$AQ$58,$B86,AO$1),"")</f>
      </c>
      <c r="AP86">
        <f>IF(INDEX(kurz!$B$7:$AQ$58,$B86,AP$1)&lt;&gt;"",INDEX(kurz!$B$7:$AQ$58,$B86,AP$1),"")</f>
      </c>
      <c r="AQ86">
        <f>IF(INDEX(kurz!$B$7:$AQ$58,$B86,AQ$1)&lt;&gt;"",INDEX(kurz!$B$7:$AQ$58,$B86,AQ$1),"")</f>
      </c>
      <c r="AR86" t="str">
        <f>IF(INDEX(kurz!$B$7:$AQ$58,$B86,AR$1)&lt;&gt;"",INDEX(kurz!$B$7:$AQ$58,$B86,AR$1),"")</f>
        <v>10kV DC</v>
      </c>
      <c r="AS86" t="str">
        <f>IF(INDEX(kurz!$B$7:$AQ$58,$B86,AS$1)&lt;&gt;"",INDEX(kurz!$B$7:$AQ$58,$B86,AS$1),"")</f>
        <v>0.5 mA</v>
      </c>
      <c r="AT86">
        <f>IF(INDEX(kurz!$B$7:$AQ$58,$B86,AT$1)&lt;&gt;"",INDEX(kurz!$B$7:$AQ$58,$B86,AT$1),"")</f>
      </c>
      <c r="AU86">
        <f>IF(INDEX(kurz!$B$7:$AQ$58,$B86,AU$1)&lt;&gt;"",INDEX(kurz!$B$7:$AQ$58,$B86,AU$1),"")</f>
      </c>
      <c r="AV86">
        <f>IF(INDEX(kurz!$B$7:$AQ$58,$B86,AV$1)&lt;&gt;"",INDEX(kurz!$B$7:$AQ$58,$B86,AV$1),"")</f>
      </c>
    </row>
    <row r="87" spans="2:48" ht="15">
      <c r="B87" s="21">
        <f t="shared" si="8"/>
        <v>13</v>
      </c>
      <c r="C87" s="21">
        <f>INDEX(kurz!$A$7:$A$60,lang!B87)</f>
        <v>20</v>
      </c>
      <c r="D87" s="21">
        <f t="shared" si="7"/>
        <v>7</v>
      </c>
      <c r="E87" s="21">
        <f t="shared" si="9"/>
        <v>79</v>
      </c>
      <c r="F87" s="2">
        <f t="shared" si="10"/>
        <v>79</v>
      </c>
      <c r="G87" t="str">
        <f>IF(INDEX(kurz!$B$7:$AQ$58,$B87,G$1)&lt;&gt;"",INDEX(kurz!$B$7:$AQ$58,$B87,G$1),"")</f>
        <v>10kV RG58</v>
      </c>
      <c r="H87">
        <f>IF(INDEX(kurz!$B$7:$AQ$58,$B87,H$1)&lt;&gt;"",INDEX(kurz!$B$7:$AQ$58,$B87,H$1),"")</f>
        <v>3</v>
      </c>
      <c r="I87" t="str">
        <f>IF(INDEX(kurz!$B$7:$AQ$58,$B87,I$1)&lt;&gt;"",INDEX(kurz!$B$7:$AQ$58,$B87,I$1),"")</f>
        <v>ILIMA-ToF1-HV</v>
      </c>
      <c r="J87">
        <f>IF(INDEX(kurz!$B$7:$AQ$58,$B87,J$1)&lt;&gt;"",INDEX(kurz!$B$7:$AQ$58,$B87,J$1),"")</f>
      </c>
      <c r="K87">
        <f>IF(INDEX(kurz!$B$7:$AQ$58,$B87,K$1)&lt;&gt;"",INDEX(kurz!$B$7:$AQ$58,$B87,K$1),"")</f>
      </c>
      <c r="L87">
        <f>IF(INDEX(kurz!$B$7:$AQ$58,$B87,L$1)&lt;&gt;"",INDEX(kurz!$B$7:$AQ$58,$B87,L$1),"")</f>
        <v>5</v>
      </c>
      <c r="M87">
        <f>IF(INDEX(kurz!$B$7:$AQ$58,$B87,M$1)&lt;&gt;"",INDEX(kurz!$B$7:$AQ$58,$B87,M$1),"")</f>
      </c>
      <c r="N87">
        <f>IF(INDEX(kurz!$B$7:$AQ$58,$B87,N$1)&lt;&gt;"",INDEX(kurz!$B$7:$AQ$58,$B87,N$1),"")</f>
        <v>50</v>
      </c>
      <c r="O87">
        <f>IF(INDEX(kurz!$B$7:$AQ$58,$B87,O$1)&lt;&gt;"",INDEX(kurz!$B$7:$AQ$58,$B87,O$1),"")</f>
      </c>
      <c r="P87">
        <f>IF(INDEX(kurz!$B$7:$AQ$58,$B87,P$1)&lt;&gt;"",INDEX(kurz!$B$7:$AQ$58,$B87,P$1),"")</f>
      </c>
      <c r="Q87">
        <f>IF(INDEX(kurz!$B$7:$AQ$58,$B87,Q$1)&lt;&gt;"",INDEX(kurz!$B$7:$AQ$58,$B87,Q$1),"")</f>
      </c>
      <c r="R87">
        <f>IF(INDEX(kurz!$B$7:$AQ$58,$B87,R$1)&lt;&gt;"",INDEX(kurz!$B$7:$AQ$58,$B87,R$1),"")</f>
      </c>
      <c r="S87">
        <f>IF(INDEX(kurz!$B$7:$AQ$58,$B87,S$1)&lt;&gt;"",INDEX(kurz!$B$7:$AQ$58,$B87,S$1),"")</f>
      </c>
      <c r="T87" t="str">
        <f>IF(INDEX(kurz!$B$7:$AQ$58,$B87,T$1)&lt;&gt;"",INDEX(kurz!$B$7:$AQ$58,$B87,T$1),"")</f>
        <v>ILIMA experiment</v>
      </c>
      <c r="U87">
        <f>IF(INDEX(kurz!$B$7:$AQ$58,$B87,U$1)&lt;&gt;"",INDEX(kurz!$B$7:$AQ$58,$B87,U$1),"")</f>
      </c>
      <c r="V87">
        <f>IF(INDEX(kurz!$B$7:$AQ$58,$B87,V$1)&lt;&gt;"",INDEX(kurz!$B$7:$AQ$58,$B87,V$1),"")</f>
      </c>
      <c r="W87">
        <f>IF(INDEX(kurz!$B$7:$AQ$58,$B87,W$1)&lt;&gt;"",INDEX(kurz!$B$7:$AQ$58,$B87,W$1),"")</f>
      </c>
      <c r="X87">
        <f>IF(INDEX(kurz!$B$7:$AQ$58,$B87,X$1)&lt;&gt;"",INDEX(kurz!$B$7:$AQ$58,$B87,X$1),"")</f>
      </c>
      <c r="Y87" t="str">
        <f>IF(INDEX(kurz!$B$7:$AQ$58,$B87,Y$1)&lt;&gt;"",INDEX(kurz!$B$7:$AQ$58,$B87,Y$1),"")</f>
        <v>ToF-Detektor-1</v>
      </c>
      <c r="Z87">
        <f>IF(INDEX(kurz!$B$7:$AQ$58,$B87,Z$1)&lt;&gt;"",INDEX(kurz!$B$7:$AQ$58,$B87,Z$1),"")</f>
      </c>
      <c r="AA87" t="str">
        <f>IF(INDEX(kurz!$B$7:$AQ$58,$B87,AA$1)&lt;&gt;"",INDEX(kurz!$B$7:$AQ$58,$B87,AA$1),"")</f>
        <v>H0209A.E10.051</v>
      </c>
      <c r="AB87">
        <f>IF(INDEX(kurz!$B$7:$AQ$58,$B87,AB$1)&lt;&gt;"",INDEX(kurz!$B$7:$AQ$58,$B87,AB$1),"")</f>
      </c>
      <c r="AC87">
        <f>IF(INDEX(kurz!$B$7:$AQ$58,$B87,AC$1)&lt;&gt;"",INDEX(kurz!$B$7:$AQ$58,$B87,AC$1),"")</f>
      </c>
      <c r="AD87">
        <f>IF(INDEX(kurz!$B$7:$AQ$58,$B87,AD$1)&lt;&gt;"",INDEX(kurz!$B$7:$AQ$58,$B87,AD$1),"")</f>
      </c>
      <c r="AE87">
        <f>IF(INDEX(kurz!$B$7:$AQ$58,$B87,AE$1)&lt;&gt;"",INDEX(kurz!$B$7:$AQ$58,$B87,AE$1),"")</f>
      </c>
      <c r="AF87">
        <f>IF(INDEX(kurz!$B$7:$AQ$58,$B87,AF$1)&lt;&gt;"",INDEX(kurz!$B$7:$AQ$58,$B87,AF$1),"")</f>
      </c>
      <c r="AG87">
        <f>IF(INDEX(kurz!$B$7:$AQ$58,$B87,AG$1)&lt;&gt;"",INDEX(kurz!$B$7:$AQ$58,$B87,AG$1),"")</f>
      </c>
      <c r="AH87" t="str">
        <f>IF(INDEX(kurz!$B$7:$AQ$58,$B87,AH$1)&lt;&gt;"",INDEX(kurz!$B$7:$AQ$58,$B87,AH$1),"")</f>
        <v>Im Tunnel gegenüber H0209A.E10.039</v>
      </c>
      <c r="AI87" t="str">
        <f>IF(INDEX(kurz!$B$7:$AQ$58,$B87,AI$1)&lt;&gt;"",INDEX(kurz!$B$7:$AQ$58,$B87,AI$1),"")</f>
        <v>Rack</v>
      </c>
      <c r="AJ87">
        <f>IF(INDEX(kurz!$B$7:$AQ$58,$B87,AJ$1)&lt;&gt;"",INDEX(kurz!$B$7:$AQ$58,$B87,AJ$1),"")</f>
      </c>
      <c r="AK87" t="str">
        <f>IF(INDEX(kurz!$B$7:$AQ$58,$B87,AK$1)&lt;&gt;"",INDEX(kurz!$B$7:$AQ$58,$B87,AK$1),"")</f>
        <v>H0209A.E10.039</v>
      </c>
      <c r="AL87">
        <f>IF(INDEX(kurz!$B$7:$AQ$58,$B87,AL$1)&lt;&gt;"",INDEX(kurz!$B$7:$AQ$58,$B87,AL$1),"")</f>
      </c>
      <c r="AM87">
        <f>IF(INDEX(kurz!$B$7:$AQ$58,$B87,AM$1)&lt;&gt;"",INDEX(kurz!$B$7:$AQ$58,$B87,AM$1),"")</f>
      </c>
      <c r="AN87">
        <f>IF(INDEX(kurz!$B$7:$AQ$58,$B87,AN$1)&lt;&gt;"",INDEX(kurz!$B$7:$AQ$58,$B87,AN$1),"")</f>
      </c>
      <c r="AO87">
        <f>IF(INDEX(kurz!$B$7:$AQ$58,$B87,AO$1)&lt;&gt;"",INDEX(kurz!$B$7:$AQ$58,$B87,AO$1),"")</f>
      </c>
      <c r="AP87">
        <f>IF(INDEX(kurz!$B$7:$AQ$58,$B87,AP$1)&lt;&gt;"",INDEX(kurz!$B$7:$AQ$58,$B87,AP$1),"")</f>
      </c>
      <c r="AQ87">
        <f>IF(INDEX(kurz!$B$7:$AQ$58,$B87,AQ$1)&lt;&gt;"",INDEX(kurz!$B$7:$AQ$58,$B87,AQ$1),"")</f>
      </c>
      <c r="AR87" t="str">
        <f>IF(INDEX(kurz!$B$7:$AQ$58,$B87,AR$1)&lt;&gt;"",INDEX(kurz!$B$7:$AQ$58,$B87,AR$1),"")</f>
        <v>10kV DC</v>
      </c>
      <c r="AS87" t="str">
        <f>IF(INDEX(kurz!$B$7:$AQ$58,$B87,AS$1)&lt;&gt;"",INDEX(kurz!$B$7:$AQ$58,$B87,AS$1),"")</f>
        <v>0.5 mA</v>
      </c>
      <c r="AT87">
        <f>IF(INDEX(kurz!$B$7:$AQ$58,$B87,AT$1)&lt;&gt;"",INDEX(kurz!$B$7:$AQ$58,$B87,AT$1),"")</f>
      </c>
      <c r="AU87">
        <f>IF(INDEX(kurz!$B$7:$AQ$58,$B87,AU$1)&lt;&gt;"",INDEX(kurz!$B$7:$AQ$58,$B87,AU$1),"")</f>
      </c>
      <c r="AV87">
        <f>IF(INDEX(kurz!$B$7:$AQ$58,$B87,AV$1)&lt;&gt;"",INDEX(kurz!$B$7:$AQ$58,$B87,AV$1),"")</f>
      </c>
    </row>
    <row r="88" spans="2:48" ht="15">
      <c r="B88" s="21">
        <f t="shared" si="8"/>
        <v>13</v>
      </c>
      <c r="C88" s="21">
        <f>INDEX(kurz!$A$7:$A$60,lang!B88)</f>
        <v>20</v>
      </c>
      <c r="D88" s="21">
        <f t="shared" si="7"/>
        <v>6</v>
      </c>
      <c r="E88" s="21">
        <f t="shared" si="9"/>
        <v>80</v>
      </c>
      <c r="F88" s="2">
        <f t="shared" si="10"/>
        <v>80</v>
      </c>
      <c r="G88" t="str">
        <f>IF(INDEX(kurz!$B$7:$AQ$58,$B88,G$1)&lt;&gt;"",INDEX(kurz!$B$7:$AQ$58,$B88,G$1),"")</f>
        <v>10kV RG58</v>
      </c>
      <c r="H88">
        <f>IF(INDEX(kurz!$B$7:$AQ$58,$B88,H$1)&lt;&gt;"",INDEX(kurz!$B$7:$AQ$58,$B88,H$1),"")</f>
        <v>3</v>
      </c>
      <c r="I88" t="str">
        <f>IF(INDEX(kurz!$B$7:$AQ$58,$B88,I$1)&lt;&gt;"",INDEX(kurz!$B$7:$AQ$58,$B88,I$1),"")</f>
        <v>ILIMA-ToF1-HV</v>
      </c>
      <c r="J88">
        <f>IF(INDEX(kurz!$B$7:$AQ$58,$B88,J$1)&lt;&gt;"",INDEX(kurz!$B$7:$AQ$58,$B88,J$1),"")</f>
      </c>
      <c r="K88">
        <f>IF(INDEX(kurz!$B$7:$AQ$58,$B88,K$1)&lt;&gt;"",INDEX(kurz!$B$7:$AQ$58,$B88,K$1),"")</f>
      </c>
      <c r="L88">
        <f>IF(INDEX(kurz!$B$7:$AQ$58,$B88,L$1)&lt;&gt;"",INDEX(kurz!$B$7:$AQ$58,$B88,L$1),"")</f>
        <v>5</v>
      </c>
      <c r="M88">
        <f>IF(INDEX(kurz!$B$7:$AQ$58,$B88,M$1)&lt;&gt;"",INDEX(kurz!$B$7:$AQ$58,$B88,M$1),"")</f>
      </c>
      <c r="N88">
        <f>IF(INDEX(kurz!$B$7:$AQ$58,$B88,N$1)&lt;&gt;"",INDEX(kurz!$B$7:$AQ$58,$B88,N$1),"")</f>
        <v>50</v>
      </c>
      <c r="O88">
        <f>IF(INDEX(kurz!$B$7:$AQ$58,$B88,O$1)&lt;&gt;"",INDEX(kurz!$B$7:$AQ$58,$B88,O$1),"")</f>
      </c>
      <c r="P88">
        <f>IF(INDEX(kurz!$B$7:$AQ$58,$B88,P$1)&lt;&gt;"",INDEX(kurz!$B$7:$AQ$58,$B88,P$1),"")</f>
      </c>
      <c r="Q88">
        <f>IF(INDEX(kurz!$B$7:$AQ$58,$B88,Q$1)&lt;&gt;"",INDEX(kurz!$B$7:$AQ$58,$B88,Q$1),"")</f>
      </c>
      <c r="R88">
        <f>IF(INDEX(kurz!$B$7:$AQ$58,$B88,R$1)&lt;&gt;"",INDEX(kurz!$B$7:$AQ$58,$B88,R$1),"")</f>
      </c>
      <c r="S88">
        <f>IF(INDEX(kurz!$B$7:$AQ$58,$B88,S$1)&lt;&gt;"",INDEX(kurz!$B$7:$AQ$58,$B88,S$1),"")</f>
      </c>
      <c r="T88" t="str">
        <f>IF(INDEX(kurz!$B$7:$AQ$58,$B88,T$1)&lt;&gt;"",INDEX(kurz!$B$7:$AQ$58,$B88,T$1),"")</f>
        <v>ILIMA experiment</v>
      </c>
      <c r="U88">
        <f>IF(INDEX(kurz!$B$7:$AQ$58,$B88,U$1)&lt;&gt;"",INDEX(kurz!$B$7:$AQ$58,$B88,U$1),"")</f>
      </c>
      <c r="V88">
        <f>IF(INDEX(kurz!$B$7:$AQ$58,$B88,V$1)&lt;&gt;"",INDEX(kurz!$B$7:$AQ$58,$B88,V$1),"")</f>
      </c>
      <c r="W88">
        <f>IF(INDEX(kurz!$B$7:$AQ$58,$B88,W$1)&lt;&gt;"",INDEX(kurz!$B$7:$AQ$58,$B88,W$1),"")</f>
      </c>
      <c r="X88">
        <f>IF(INDEX(kurz!$B$7:$AQ$58,$B88,X$1)&lt;&gt;"",INDEX(kurz!$B$7:$AQ$58,$B88,X$1),"")</f>
      </c>
      <c r="Y88" t="str">
        <f>IF(INDEX(kurz!$B$7:$AQ$58,$B88,Y$1)&lt;&gt;"",INDEX(kurz!$B$7:$AQ$58,$B88,Y$1),"")</f>
        <v>ToF-Detektor-1</v>
      </c>
      <c r="Z88">
        <f>IF(INDEX(kurz!$B$7:$AQ$58,$B88,Z$1)&lt;&gt;"",INDEX(kurz!$B$7:$AQ$58,$B88,Z$1),"")</f>
      </c>
      <c r="AA88" t="str">
        <f>IF(INDEX(kurz!$B$7:$AQ$58,$B88,AA$1)&lt;&gt;"",INDEX(kurz!$B$7:$AQ$58,$B88,AA$1),"")</f>
        <v>H0209A.E10.051</v>
      </c>
      <c r="AB88">
        <f>IF(INDEX(kurz!$B$7:$AQ$58,$B88,AB$1)&lt;&gt;"",INDEX(kurz!$B$7:$AQ$58,$B88,AB$1),"")</f>
      </c>
      <c r="AC88">
        <f>IF(INDEX(kurz!$B$7:$AQ$58,$B88,AC$1)&lt;&gt;"",INDEX(kurz!$B$7:$AQ$58,$B88,AC$1),"")</f>
      </c>
      <c r="AD88">
        <f>IF(INDEX(kurz!$B$7:$AQ$58,$B88,AD$1)&lt;&gt;"",INDEX(kurz!$B$7:$AQ$58,$B88,AD$1),"")</f>
      </c>
      <c r="AE88">
        <f>IF(INDEX(kurz!$B$7:$AQ$58,$B88,AE$1)&lt;&gt;"",INDEX(kurz!$B$7:$AQ$58,$B88,AE$1),"")</f>
      </c>
      <c r="AF88">
        <f>IF(INDEX(kurz!$B$7:$AQ$58,$B88,AF$1)&lt;&gt;"",INDEX(kurz!$B$7:$AQ$58,$B88,AF$1),"")</f>
      </c>
      <c r="AG88">
        <f>IF(INDEX(kurz!$B$7:$AQ$58,$B88,AG$1)&lt;&gt;"",INDEX(kurz!$B$7:$AQ$58,$B88,AG$1),"")</f>
      </c>
      <c r="AH88" t="str">
        <f>IF(INDEX(kurz!$B$7:$AQ$58,$B88,AH$1)&lt;&gt;"",INDEX(kurz!$B$7:$AQ$58,$B88,AH$1),"")</f>
        <v>Im Tunnel gegenüber H0209A.E10.039</v>
      </c>
      <c r="AI88" t="str">
        <f>IF(INDEX(kurz!$B$7:$AQ$58,$B88,AI$1)&lt;&gt;"",INDEX(kurz!$B$7:$AQ$58,$B88,AI$1),"")</f>
        <v>Rack</v>
      </c>
      <c r="AJ88">
        <f>IF(INDEX(kurz!$B$7:$AQ$58,$B88,AJ$1)&lt;&gt;"",INDEX(kurz!$B$7:$AQ$58,$B88,AJ$1),"")</f>
      </c>
      <c r="AK88" t="str">
        <f>IF(INDEX(kurz!$B$7:$AQ$58,$B88,AK$1)&lt;&gt;"",INDEX(kurz!$B$7:$AQ$58,$B88,AK$1),"")</f>
        <v>H0209A.E10.039</v>
      </c>
      <c r="AL88">
        <f>IF(INDEX(kurz!$B$7:$AQ$58,$B88,AL$1)&lt;&gt;"",INDEX(kurz!$B$7:$AQ$58,$B88,AL$1),"")</f>
      </c>
      <c r="AM88">
        <f>IF(INDEX(kurz!$B$7:$AQ$58,$B88,AM$1)&lt;&gt;"",INDEX(kurz!$B$7:$AQ$58,$B88,AM$1),"")</f>
      </c>
      <c r="AN88">
        <f>IF(INDEX(kurz!$B$7:$AQ$58,$B88,AN$1)&lt;&gt;"",INDEX(kurz!$B$7:$AQ$58,$B88,AN$1),"")</f>
      </c>
      <c r="AO88">
        <f>IF(INDEX(kurz!$B$7:$AQ$58,$B88,AO$1)&lt;&gt;"",INDEX(kurz!$B$7:$AQ$58,$B88,AO$1),"")</f>
      </c>
      <c r="AP88">
        <f>IF(INDEX(kurz!$B$7:$AQ$58,$B88,AP$1)&lt;&gt;"",INDEX(kurz!$B$7:$AQ$58,$B88,AP$1),"")</f>
      </c>
      <c r="AQ88">
        <f>IF(INDEX(kurz!$B$7:$AQ$58,$B88,AQ$1)&lt;&gt;"",INDEX(kurz!$B$7:$AQ$58,$B88,AQ$1),"")</f>
      </c>
      <c r="AR88" t="str">
        <f>IF(INDEX(kurz!$B$7:$AQ$58,$B88,AR$1)&lt;&gt;"",INDEX(kurz!$B$7:$AQ$58,$B88,AR$1),"")</f>
        <v>10kV DC</v>
      </c>
      <c r="AS88" t="str">
        <f>IF(INDEX(kurz!$B$7:$AQ$58,$B88,AS$1)&lt;&gt;"",INDEX(kurz!$B$7:$AQ$58,$B88,AS$1),"")</f>
        <v>0.5 mA</v>
      </c>
      <c r="AT88">
        <f>IF(INDEX(kurz!$B$7:$AQ$58,$B88,AT$1)&lt;&gt;"",INDEX(kurz!$B$7:$AQ$58,$B88,AT$1),"")</f>
      </c>
      <c r="AU88">
        <f>IF(INDEX(kurz!$B$7:$AQ$58,$B88,AU$1)&lt;&gt;"",INDEX(kurz!$B$7:$AQ$58,$B88,AU$1),"")</f>
      </c>
      <c r="AV88">
        <f>IF(INDEX(kurz!$B$7:$AQ$58,$B88,AV$1)&lt;&gt;"",INDEX(kurz!$B$7:$AQ$58,$B88,AV$1),"")</f>
      </c>
    </row>
    <row r="89" spans="2:48" ht="15">
      <c r="B89" s="21">
        <f t="shared" si="8"/>
        <v>13</v>
      </c>
      <c r="C89" s="21">
        <f>INDEX(kurz!$A$7:$A$60,lang!B89)</f>
        <v>20</v>
      </c>
      <c r="D89" s="21">
        <f t="shared" si="7"/>
        <v>5</v>
      </c>
      <c r="E89" s="21">
        <f t="shared" si="9"/>
        <v>81</v>
      </c>
      <c r="F89" s="2">
        <f t="shared" si="10"/>
        <v>81</v>
      </c>
      <c r="G89" t="str">
        <f>IF(INDEX(kurz!$B$7:$AQ$58,$B89,G$1)&lt;&gt;"",INDEX(kurz!$B$7:$AQ$58,$B89,G$1),"")</f>
        <v>10kV RG58</v>
      </c>
      <c r="H89">
        <f>IF(INDEX(kurz!$B$7:$AQ$58,$B89,H$1)&lt;&gt;"",INDEX(kurz!$B$7:$AQ$58,$B89,H$1),"")</f>
        <v>3</v>
      </c>
      <c r="I89" t="str">
        <f>IF(INDEX(kurz!$B$7:$AQ$58,$B89,I$1)&lt;&gt;"",INDEX(kurz!$B$7:$AQ$58,$B89,I$1),"")</f>
        <v>ILIMA-ToF1-HV</v>
      </c>
      <c r="J89">
        <f>IF(INDEX(kurz!$B$7:$AQ$58,$B89,J$1)&lt;&gt;"",INDEX(kurz!$B$7:$AQ$58,$B89,J$1),"")</f>
      </c>
      <c r="K89">
        <f>IF(INDEX(kurz!$B$7:$AQ$58,$B89,K$1)&lt;&gt;"",INDEX(kurz!$B$7:$AQ$58,$B89,K$1),"")</f>
      </c>
      <c r="L89">
        <f>IF(INDEX(kurz!$B$7:$AQ$58,$B89,L$1)&lt;&gt;"",INDEX(kurz!$B$7:$AQ$58,$B89,L$1),"")</f>
        <v>5</v>
      </c>
      <c r="M89">
        <f>IF(INDEX(kurz!$B$7:$AQ$58,$B89,M$1)&lt;&gt;"",INDEX(kurz!$B$7:$AQ$58,$B89,M$1),"")</f>
      </c>
      <c r="N89">
        <f>IF(INDEX(kurz!$B$7:$AQ$58,$B89,N$1)&lt;&gt;"",INDEX(kurz!$B$7:$AQ$58,$B89,N$1),"")</f>
        <v>50</v>
      </c>
      <c r="O89">
        <f>IF(INDEX(kurz!$B$7:$AQ$58,$B89,O$1)&lt;&gt;"",INDEX(kurz!$B$7:$AQ$58,$B89,O$1),"")</f>
      </c>
      <c r="P89">
        <f>IF(INDEX(kurz!$B$7:$AQ$58,$B89,P$1)&lt;&gt;"",INDEX(kurz!$B$7:$AQ$58,$B89,P$1),"")</f>
      </c>
      <c r="Q89">
        <f>IF(INDEX(kurz!$B$7:$AQ$58,$B89,Q$1)&lt;&gt;"",INDEX(kurz!$B$7:$AQ$58,$B89,Q$1),"")</f>
      </c>
      <c r="R89">
        <f>IF(INDEX(kurz!$B$7:$AQ$58,$B89,R$1)&lt;&gt;"",INDEX(kurz!$B$7:$AQ$58,$B89,R$1),"")</f>
      </c>
      <c r="S89">
        <f>IF(INDEX(kurz!$B$7:$AQ$58,$B89,S$1)&lt;&gt;"",INDEX(kurz!$B$7:$AQ$58,$B89,S$1),"")</f>
      </c>
      <c r="T89" t="str">
        <f>IF(INDEX(kurz!$B$7:$AQ$58,$B89,T$1)&lt;&gt;"",INDEX(kurz!$B$7:$AQ$58,$B89,T$1),"")</f>
        <v>ILIMA experiment</v>
      </c>
      <c r="U89">
        <f>IF(INDEX(kurz!$B$7:$AQ$58,$B89,U$1)&lt;&gt;"",INDEX(kurz!$B$7:$AQ$58,$B89,U$1),"")</f>
      </c>
      <c r="V89">
        <f>IF(INDEX(kurz!$B$7:$AQ$58,$B89,V$1)&lt;&gt;"",INDEX(kurz!$B$7:$AQ$58,$B89,V$1),"")</f>
      </c>
      <c r="W89">
        <f>IF(INDEX(kurz!$B$7:$AQ$58,$B89,W$1)&lt;&gt;"",INDEX(kurz!$B$7:$AQ$58,$B89,W$1),"")</f>
      </c>
      <c r="X89">
        <f>IF(INDEX(kurz!$B$7:$AQ$58,$B89,X$1)&lt;&gt;"",INDEX(kurz!$B$7:$AQ$58,$B89,X$1),"")</f>
      </c>
      <c r="Y89" t="str">
        <f>IF(INDEX(kurz!$B$7:$AQ$58,$B89,Y$1)&lt;&gt;"",INDEX(kurz!$B$7:$AQ$58,$B89,Y$1),"")</f>
        <v>ToF-Detektor-1</v>
      </c>
      <c r="Z89">
        <f>IF(INDEX(kurz!$B$7:$AQ$58,$B89,Z$1)&lt;&gt;"",INDEX(kurz!$B$7:$AQ$58,$B89,Z$1),"")</f>
      </c>
      <c r="AA89" t="str">
        <f>IF(INDEX(kurz!$B$7:$AQ$58,$B89,AA$1)&lt;&gt;"",INDEX(kurz!$B$7:$AQ$58,$B89,AA$1),"")</f>
        <v>H0209A.E10.051</v>
      </c>
      <c r="AB89">
        <f>IF(INDEX(kurz!$B$7:$AQ$58,$B89,AB$1)&lt;&gt;"",INDEX(kurz!$B$7:$AQ$58,$B89,AB$1),"")</f>
      </c>
      <c r="AC89">
        <f>IF(INDEX(kurz!$B$7:$AQ$58,$B89,AC$1)&lt;&gt;"",INDEX(kurz!$B$7:$AQ$58,$B89,AC$1),"")</f>
      </c>
      <c r="AD89">
        <f>IF(INDEX(kurz!$B$7:$AQ$58,$B89,AD$1)&lt;&gt;"",INDEX(kurz!$B$7:$AQ$58,$B89,AD$1),"")</f>
      </c>
      <c r="AE89">
        <f>IF(INDEX(kurz!$B$7:$AQ$58,$B89,AE$1)&lt;&gt;"",INDEX(kurz!$B$7:$AQ$58,$B89,AE$1),"")</f>
      </c>
      <c r="AF89">
        <f>IF(INDEX(kurz!$B$7:$AQ$58,$B89,AF$1)&lt;&gt;"",INDEX(kurz!$B$7:$AQ$58,$B89,AF$1),"")</f>
      </c>
      <c r="AG89">
        <f>IF(INDEX(kurz!$B$7:$AQ$58,$B89,AG$1)&lt;&gt;"",INDEX(kurz!$B$7:$AQ$58,$B89,AG$1),"")</f>
      </c>
      <c r="AH89" t="str">
        <f>IF(INDEX(kurz!$B$7:$AQ$58,$B89,AH$1)&lt;&gt;"",INDEX(kurz!$B$7:$AQ$58,$B89,AH$1),"")</f>
        <v>Im Tunnel gegenüber H0209A.E10.039</v>
      </c>
      <c r="AI89" t="str">
        <f>IF(INDEX(kurz!$B$7:$AQ$58,$B89,AI$1)&lt;&gt;"",INDEX(kurz!$B$7:$AQ$58,$B89,AI$1),"")</f>
        <v>Rack</v>
      </c>
      <c r="AJ89">
        <f>IF(INDEX(kurz!$B$7:$AQ$58,$B89,AJ$1)&lt;&gt;"",INDEX(kurz!$B$7:$AQ$58,$B89,AJ$1),"")</f>
      </c>
      <c r="AK89" t="str">
        <f>IF(INDEX(kurz!$B$7:$AQ$58,$B89,AK$1)&lt;&gt;"",INDEX(kurz!$B$7:$AQ$58,$B89,AK$1),"")</f>
        <v>H0209A.E10.039</v>
      </c>
      <c r="AL89">
        <f>IF(INDEX(kurz!$B$7:$AQ$58,$B89,AL$1)&lt;&gt;"",INDEX(kurz!$B$7:$AQ$58,$B89,AL$1),"")</f>
      </c>
      <c r="AM89">
        <f>IF(INDEX(kurz!$B$7:$AQ$58,$B89,AM$1)&lt;&gt;"",INDEX(kurz!$B$7:$AQ$58,$B89,AM$1),"")</f>
      </c>
      <c r="AN89">
        <f>IF(INDEX(kurz!$B$7:$AQ$58,$B89,AN$1)&lt;&gt;"",INDEX(kurz!$B$7:$AQ$58,$B89,AN$1),"")</f>
      </c>
      <c r="AO89">
        <f>IF(INDEX(kurz!$B$7:$AQ$58,$B89,AO$1)&lt;&gt;"",INDEX(kurz!$B$7:$AQ$58,$B89,AO$1),"")</f>
      </c>
      <c r="AP89">
        <f>IF(INDEX(kurz!$B$7:$AQ$58,$B89,AP$1)&lt;&gt;"",INDEX(kurz!$B$7:$AQ$58,$B89,AP$1),"")</f>
      </c>
      <c r="AQ89">
        <f>IF(INDEX(kurz!$B$7:$AQ$58,$B89,AQ$1)&lt;&gt;"",INDEX(kurz!$B$7:$AQ$58,$B89,AQ$1),"")</f>
      </c>
      <c r="AR89" t="str">
        <f>IF(INDEX(kurz!$B$7:$AQ$58,$B89,AR$1)&lt;&gt;"",INDEX(kurz!$B$7:$AQ$58,$B89,AR$1),"")</f>
        <v>10kV DC</v>
      </c>
      <c r="AS89" t="str">
        <f>IF(INDEX(kurz!$B$7:$AQ$58,$B89,AS$1)&lt;&gt;"",INDEX(kurz!$B$7:$AQ$58,$B89,AS$1),"")</f>
        <v>0.5 mA</v>
      </c>
      <c r="AT89">
        <f>IF(INDEX(kurz!$B$7:$AQ$58,$B89,AT$1)&lt;&gt;"",INDEX(kurz!$B$7:$AQ$58,$B89,AT$1),"")</f>
      </c>
      <c r="AU89">
        <f>IF(INDEX(kurz!$B$7:$AQ$58,$B89,AU$1)&lt;&gt;"",INDEX(kurz!$B$7:$AQ$58,$B89,AU$1),"")</f>
      </c>
      <c r="AV89">
        <f>IF(INDEX(kurz!$B$7:$AQ$58,$B89,AV$1)&lt;&gt;"",INDEX(kurz!$B$7:$AQ$58,$B89,AV$1),"")</f>
      </c>
    </row>
    <row r="90" spans="2:48" ht="15">
      <c r="B90" s="21">
        <f t="shared" si="8"/>
        <v>13</v>
      </c>
      <c r="C90" s="21">
        <f>INDEX(kurz!$A$7:$A$60,lang!B90)</f>
        <v>20</v>
      </c>
      <c r="D90" s="21">
        <f t="shared" si="7"/>
        <v>4</v>
      </c>
      <c r="E90" s="21">
        <f t="shared" si="9"/>
        <v>82</v>
      </c>
      <c r="F90" s="2">
        <f t="shared" si="10"/>
        <v>82</v>
      </c>
      <c r="G90" t="str">
        <f>IF(INDEX(kurz!$B$7:$AQ$58,$B90,G$1)&lt;&gt;"",INDEX(kurz!$B$7:$AQ$58,$B90,G$1),"")</f>
        <v>10kV RG58</v>
      </c>
      <c r="H90">
        <f>IF(INDEX(kurz!$B$7:$AQ$58,$B90,H$1)&lt;&gt;"",INDEX(kurz!$B$7:$AQ$58,$B90,H$1),"")</f>
        <v>3</v>
      </c>
      <c r="I90" t="str">
        <f>IF(INDEX(kurz!$B$7:$AQ$58,$B90,I$1)&lt;&gt;"",INDEX(kurz!$B$7:$AQ$58,$B90,I$1),"")</f>
        <v>ILIMA-ToF1-HV</v>
      </c>
      <c r="J90">
        <f>IF(INDEX(kurz!$B$7:$AQ$58,$B90,J$1)&lt;&gt;"",INDEX(kurz!$B$7:$AQ$58,$B90,J$1),"")</f>
      </c>
      <c r="K90">
        <f>IF(INDEX(kurz!$B$7:$AQ$58,$B90,K$1)&lt;&gt;"",INDEX(kurz!$B$7:$AQ$58,$B90,K$1),"")</f>
      </c>
      <c r="L90">
        <f>IF(INDEX(kurz!$B$7:$AQ$58,$B90,L$1)&lt;&gt;"",INDEX(kurz!$B$7:$AQ$58,$B90,L$1),"")</f>
        <v>5</v>
      </c>
      <c r="M90">
        <f>IF(INDEX(kurz!$B$7:$AQ$58,$B90,M$1)&lt;&gt;"",INDEX(kurz!$B$7:$AQ$58,$B90,M$1),"")</f>
      </c>
      <c r="N90">
        <f>IF(INDEX(kurz!$B$7:$AQ$58,$B90,N$1)&lt;&gt;"",INDEX(kurz!$B$7:$AQ$58,$B90,N$1),"")</f>
        <v>50</v>
      </c>
      <c r="O90">
        <f>IF(INDEX(kurz!$B$7:$AQ$58,$B90,O$1)&lt;&gt;"",INDEX(kurz!$B$7:$AQ$58,$B90,O$1),"")</f>
      </c>
      <c r="P90">
        <f>IF(INDEX(kurz!$B$7:$AQ$58,$B90,P$1)&lt;&gt;"",INDEX(kurz!$B$7:$AQ$58,$B90,P$1),"")</f>
      </c>
      <c r="Q90">
        <f>IF(INDEX(kurz!$B$7:$AQ$58,$B90,Q$1)&lt;&gt;"",INDEX(kurz!$B$7:$AQ$58,$B90,Q$1),"")</f>
      </c>
      <c r="R90">
        <f>IF(INDEX(kurz!$B$7:$AQ$58,$B90,R$1)&lt;&gt;"",INDEX(kurz!$B$7:$AQ$58,$B90,R$1),"")</f>
      </c>
      <c r="S90">
        <f>IF(INDEX(kurz!$B$7:$AQ$58,$B90,S$1)&lt;&gt;"",INDEX(kurz!$B$7:$AQ$58,$B90,S$1),"")</f>
      </c>
      <c r="T90" t="str">
        <f>IF(INDEX(kurz!$B$7:$AQ$58,$B90,T$1)&lt;&gt;"",INDEX(kurz!$B$7:$AQ$58,$B90,T$1),"")</f>
        <v>ILIMA experiment</v>
      </c>
      <c r="U90">
        <f>IF(INDEX(kurz!$B$7:$AQ$58,$B90,U$1)&lt;&gt;"",INDEX(kurz!$B$7:$AQ$58,$B90,U$1),"")</f>
      </c>
      <c r="V90">
        <f>IF(INDEX(kurz!$B$7:$AQ$58,$B90,V$1)&lt;&gt;"",INDEX(kurz!$B$7:$AQ$58,$B90,V$1),"")</f>
      </c>
      <c r="W90">
        <f>IF(INDEX(kurz!$B$7:$AQ$58,$B90,W$1)&lt;&gt;"",INDEX(kurz!$B$7:$AQ$58,$B90,W$1),"")</f>
      </c>
      <c r="X90">
        <f>IF(INDEX(kurz!$B$7:$AQ$58,$B90,X$1)&lt;&gt;"",INDEX(kurz!$B$7:$AQ$58,$B90,X$1),"")</f>
      </c>
      <c r="Y90" t="str">
        <f>IF(INDEX(kurz!$B$7:$AQ$58,$B90,Y$1)&lt;&gt;"",INDEX(kurz!$B$7:$AQ$58,$B90,Y$1),"")</f>
        <v>ToF-Detektor-1</v>
      </c>
      <c r="Z90">
        <f>IF(INDEX(kurz!$B$7:$AQ$58,$B90,Z$1)&lt;&gt;"",INDEX(kurz!$B$7:$AQ$58,$B90,Z$1),"")</f>
      </c>
      <c r="AA90" t="str">
        <f>IF(INDEX(kurz!$B$7:$AQ$58,$B90,AA$1)&lt;&gt;"",INDEX(kurz!$B$7:$AQ$58,$B90,AA$1),"")</f>
        <v>H0209A.E10.051</v>
      </c>
      <c r="AB90">
        <f>IF(INDEX(kurz!$B$7:$AQ$58,$B90,AB$1)&lt;&gt;"",INDEX(kurz!$B$7:$AQ$58,$B90,AB$1),"")</f>
      </c>
      <c r="AC90">
        <f>IF(INDEX(kurz!$B$7:$AQ$58,$B90,AC$1)&lt;&gt;"",INDEX(kurz!$B$7:$AQ$58,$B90,AC$1),"")</f>
      </c>
      <c r="AD90">
        <f>IF(INDEX(kurz!$B$7:$AQ$58,$B90,AD$1)&lt;&gt;"",INDEX(kurz!$B$7:$AQ$58,$B90,AD$1),"")</f>
      </c>
      <c r="AE90">
        <f>IF(INDEX(kurz!$B$7:$AQ$58,$B90,AE$1)&lt;&gt;"",INDEX(kurz!$B$7:$AQ$58,$B90,AE$1),"")</f>
      </c>
      <c r="AF90">
        <f>IF(INDEX(kurz!$B$7:$AQ$58,$B90,AF$1)&lt;&gt;"",INDEX(kurz!$B$7:$AQ$58,$B90,AF$1),"")</f>
      </c>
      <c r="AG90">
        <f>IF(INDEX(kurz!$B$7:$AQ$58,$B90,AG$1)&lt;&gt;"",INDEX(kurz!$B$7:$AQ$58,$B90,AG$1),"")</f>
      </c>
      <c r="AH90" t="str">
        <f>IF(INDEX(kurz!$B$7:$AQ$58,$B90,AH$1)&lt;&gt;"",INDEX(kurz!$B$7:$AQ$58,$B90,AH$1),"")</f>
        <v>Im Tunnel gegenüber H0209A.E10.039</v>
      </c>
      <c r="AI90" t="str">
        <f>IF(INDEX(kurz!$B$7:$AQ$58,$B90,AI$1)&lt;&gt;"",INDEX(kurz!$B$7:$AQ$58,$B90,AI$1),"")</f>
        <v>Rack</v>
      </c>
      <c r="AJ90">
        <f>IF(INDEX(kurz!$B$7:$AQ$58,$B90,AJ$1)&lt;&gt;"",INDEX(kurz!$B$7:$AQ$58,$B90,AJ$1),"")</f>
      </c>
      <c r="AK90" t="str">
        <f>IF(INDEX(kurz!$B$7:$AQ$58,$B90,AK$1)&lt;&gt;"",INDEX(kurz!$B$7:$AQ$58,$B90,AK$1),"")</f>
        <v>H0209A.E10.039</v>
      </c>
      <c r="AL90">
        <f>IF(INDEX(kurz!$B$7:$AQ$58,$B90,AL$1)&lt;&gt;"",INDEX(kurz!$B$7:$AQ$58,$B90,AL$1),"")</f>
      </c>
      <c r="AM90">
        <f>IF(INDEX(kurz!$B$7:$AQ$58,$B90,AM$1)&lt;&gt;"",INDEX(kurz!$B$7:$AQ$58,$B90,AM$1),"")</f>
      </c>
      <c r="AN90">
        <f>IF(INDEX(kurz!$B$7:$AQ$58,$B90,AN$1)&lt;&gt;"",INDEX(kurz!$B$7:$AQ$58,$B90,AN$1),"")</f>
      </c>
      <c r="AO90">
        <f>IF(INDEX(kurz!$B$7:$AQ$58,$B90,AO$1)&lt;&gt;"",INDEX(kurz!$B$7:$AQ$58,$B90,AO$1),"")</f>
      </c>
      <c r="AP90">
        <f>IF(INDEX(kurz!$B$7:$AQ$58,$B90,AP$1)&lt;&gt;"",INDEX(kurz!$B$7:$AQ$58,$B90,AP$1),"")</f>
      </c>
      <c r="AQ90">
        <f>IF(INDEX(kurz!$B$7:$AQ$58,$B90,AQ$1)&lt;&gt;"",INDEX(kurz!$B$7:$AQ$58,$B90,AQ$1),"")</f>
      </c>
      <c r="AR90" t="str">
        <f>IF(INDEX(kurz!$B$7:$AQ$58,$B90,AR$1)&lt;&gt;"",INDEX(kurz!$B$7:$AQ$58,$B90,AR$1),"")</f>
        <v>10kV DC</v>
      </c>
      <c r="AS90" t="str">
        <f>IF(INDEX(kurz!$B$7:$AQ$58,$B90,AS$1)&lt;&gt;"",INDEX(kurz!$B$7:$AQ$58,$B90,AS$1),"")</f>
        <v>0.5 mA</v>
      </c>
      <c r="AT90">
        <f>IF(INDEX(kurz!$B$7:$AQ$58,$B90,AT$1)&lt;&gt;"",INDEX(kurz!$B$7:$AQ$58,$B90,AT$1),"")</f>
      </c>
      <c r="AU90">
        <f>IF(INDEX(kurz!$B$7:$AQ$58,$B90,AU$1)&lt;&gt;"",INDEX(kurz!$B$7:$AQ$58,$B90,AU$1),"")</f>
      </c>
      <c r="AV90">
        <f>IF(INDEX(kurz!$B$7:$AQ$58,$B90,AV$1)&lt;&gt;"",INDEX(kurz!$B$7:$AQ$58,$B90,AV$1),"")</f>
      </c>
    </row>
    <row r="91" spans="2:48" ht="15">
      <c r="B91" s="21">
        <f t="shared" si="8"/>
        <v>13</v>
      </c>
      <c r="C91" s="21">
        <f>INDEX(kurz!$A$7:$A$60,lang!B91)</f>
        <v>20</v>
      </c>
      <c r="D91" s="21">
        <f t="shared" si="7"/>
        <v>3</v>
      </c>
      <c r="E91" s="21">
        <f t="shared" si="9"/>
        <v>83</v>
      </c>
      <c r="F91" s="2">
        <f t="shared" si="10"/>
        <v>83</v>
      </c>
      <c r="G91" t="str">
        <f>IF(INDEX(kurz!$B$7:$AQ$58,$B91,G$1)&lt;&gt;"",INDEX(kurz!$B$7:$AQ$58,$B91,G$1),"")</f>
        <v>10kV RG58</v>
      </c>
      <c r="H91">
        <f>IF(INDEX(kurz!$B$7:$AQ$58,$B91,H$1)&lt;&gt;"",INDEX(kurz!$B$7:$AQ$58,$B91,H$1),"")</f>
        <v>3</v>
      </c>
      <c r="I91" t="str">
        <f>IF(INDEX(kurz!$B$7:$AQ$58,$B91,I$1)&lt;&gt;"",INDEX(kurz!$B$7:$AQ$58,$B91,I$1),"")</f>
        <v>ILIMA-ToF1-HV</v>
      </c>
      <c r="J91">
        <f>IF(INDEX(kurz!$B$7:$AQ$58,$B91,J$1)&lt;&gt;"",INDEX(kurz!$B$7:$AQ$58,$B91,J$1),"")</f>
      </c>
      <c r="K91">
        <f>IF(INDEX(kurz!$B$7:$AQ$58,$B91,K$1)&lt;&gt;"",INDEX(kurz!$B$7:$AQ$58,$B91,K$1),"")</f>
      </c>
      <c r="L91">
        <f>IF(INDEX(kurz!$B$7:$AQ$58,$B91,L$1)&lt;&gt;"",INDEX(kurz!$B$7:$AQ$58,$B91,L$1),"")</f>
        <v>5</v>
      </c>
      <c r="M91">
        <f>IF(INDEX(kurz!$B$7:$AQ$58,$B91,M$1)&lt;&gt;"",INDEX(kurz!$B$7:$AQ$58,$B91,M$1),"")</f>
      </c>
      <c r="N91">
        <f>IF(INDEX(kurz!$B$7:$AQ$58,$B91,N$1)&lt;&gt;"",INDEX(kurz!$B$7:$AQ$58,$B91,N$1),"")</f>
        <v>50</v>
      </c>
      <c r="O91">
        <f>IF(INDEX(kurz!$B$7:$AQ$58,$B91,O$1)&lt;&gt;"",INDEX(kurz!$B$7:$AQ$58,$B91,O$1),"")</f>
      </c>
      <c r="P91">
        <f>IF(INDEX(kurz!$B$7:$AQ$58,$B91,P$1)&lt;&gt;"",INDEX(kurz!$B$7:$AQ$58,$B91,P$1),"")</f>
      </c>
      <c r="Q91">
        <f>IF(INDEX(kurz!$B$7:$AQ$58,$B91,Q$1)&lt;&gt;"",INDEX(kurz!$B$7:$AQ$58,$B91,Q$1),"")</f>
      </c>
      <c r="R91">
        <f>IF(INDEX(kurz!$B$7:$AQ$58,$B91,R$1)&lt;&gt;"",INDEX(kurz!$B$7:$AQ$58,$B91,R$1),"")</f>
      </c>
      <c r="S91">
        <f>IF(INDEX(kurz!$B$7:$AQ$58,$B91,S$1)&lt;&gt;"",INDEX(kurz!$B$7:$AQ$58,$B91,S$1),"")</f>
      </c>
      <c r="T91" t="str">
        <f>IF(INDEX(kurz!$B$7:$AQ$58,$B91,T$1)&lt;&gt;"",INDEX(kurz!$B$7:$AQ$58,$B91,T$1),"")</f>
        <v>ILIMA experiment</v>
      </c>
      <c r="U91">
        <f>IF(INDEX(kurz!$B$7:$AQ$58,$B91,U$1)&lt;&gt;"",INDEX(kurz!$B$7:$AQ$58,$B91,U$1),"")</f>
      </c>
      <c r="V91">
        <f>IF(INDEX(kurz!$B$7:$AQ$58,$B91,V$1)&lt;&gt;"",INDEX(kurz!$B$7:$AQ$58,$B91,V$1),"")</f>
      </c>
      <c r="W91">
        <f>IF(INDEX(kurz!$B$7:$AQ$58,$B91,W$1)&lt;&gt;"",INDEX(kurz!$B$7:$AQ$58,$B91,W$1),"")</f>
      </c>
      <c r="X91">
        <f>IF(INDEX(kurz!$B$7:$AQ$58,$B91,X$1)&lt;&gt;"",INDEX(kurz!$B$7:$AQ$58,$B91,X$1),"")</f>
      </c>
      <c r="Y91" t="str">
        <f>IF(INDEX(kurz!$B$7:$AQ$58,$B91,Y$1)&lt;&gt;"",INDEX(kurz!$B$7:$AQ$58,$B91,Y$1),"")</f>
        <v>ToF-Detektor-1</v>
      </c>
      <c r="Z91">
        <f>IF(INDEX(kurz!$B$7:$AQ$58,$B91,Z$1)&lt;&gt;"",INDEX(kurz!$B$7:$AQ$58,$B91,Z$1),"")</f>
      </c>
      <c r="AA91" t="str">
        <f>IF(INDEX(kurz!$B$7:$AQ$58,$B91,AA$1)&lt;&gt;"",INDEX(kurz!$B$7:$AQ$58,$B91,AA$1),"")</f>
        <v>H0209A.E10.051</v>
      </c>
      <c r="AB91">
        <f>IF(INDEX(kurz!$B$7:$AQ$58,$B91,AB$1)&lt;&gt;"",INDEX(kurz!$B$7:$AQ$58,$B91,AB$1),"")</f>
      </c>
      <c r="AC91">
        <f>IF(INDEX(kurz!$B$7:$AQ$58,$B91,AC$1)&lt;&gt;"",INDEX(kurz!$B$7:$AQ$58,$B91,AC$1),"")</f>
      </c>
      <c r="AD91">
        <f>IF(INDEX(kurz!$B$7:$AQ$58,$B91,AD$1)&lt;&gt;"",INDEX(kurz!$B$7:$AQ$58,$B91,AD$1),"")</f>
      </c>
      <c r="AE91">
        <f>IF(INDEX(kurz!$B$7:$AQ$58,$B91,AE$1)&lt;&gt;"",INDEX(kurz!$B$7:$AQ$58,$B91,AE$1),"")</f>
      </c>
      <c r="AF91">
        <f>IF(INDEX(kurz!$B$7:$AQ$58,$B91,AF$1)&lt;&gt;"",INDEX(kurz!$B$7:$AQ$58,$B91,AF$1),"")</f>
      </c>
      <c r="AG91">
        <f>IF(INDEX(kurz!$B$7:$AQ$58,$B91,AG$1)&lt;&gt;"",INDEX(kurz!$B$7:$AQ$58,$B91,AG$1),"")</f>
      </c>
      <c r="AH91" t="str">
        <f>IF(INDEX(kurz!$B$7:$AQ$58,$B91,AH$1)&lt;&gt;"",INDEX(kurz!$B$7:$AQ$58,$B91,AH$1),"")</f>
        <v>Im Tunnel gegenüber H0209A.E10.039</v>
      </c>
      <c r="AI91" t="str">
        <f>IF(INDEX(kurz!$B$7:$AQ$58,$B91,AI$1)&lt;&gt;"",INDEX(kurz!$B$7:$AQ$58,$B91,AI$1),"")</f>
        <v>Rack</v>
      </c>
      <c r="AJ91">
        <f>IF(INDEX(kurz!$B$7:$AQ$58,$B91,AJ$1)&lt;&gt;"",INDEX(kurz!$B$7:$AQ$58,$B91,AJ$1),"")</f>
      </c>
      <c r="AK91" t="str">
        <f>IF(INDEX(kurz!$B$7:$AQ$58,$B91,AK$1)&lt;&gt;"",INDEX(kurz!$B$7:$AQ$58,$B91,AK$1),"")</f>
        <v>H0209A.E10.039</v>
      </c>
      <c r="AL91">
        <f>IF(INDEX(kurz!$B$7:$AQ$58,$B91,AL$1)&lt;&gt;"",INDEX(kurz!$B$7:$AQ$58,$B91,AL$1),"")</f>
      </c>
      <c r="AM91">
        <f>IF(INDEX(kurz!$B$7:$AQ$58,$B91,AM$1)&lt;&gt;"",INDEX(kurz!$B$7:$AQ$58,$B91,AM$1),"")</f>
      </c>
      <c r="AN91">
        <f>IF(INDEX(kurz!$B$7:$AQ$58,$B91,AN$1)&lt;&gt;"",INDEX(kurz!$B$7:$AQ$58,$B91,AN$1),"")</f>
      </c>
      <c r="AO91">
        <f>IF(INDEX(kurz!$B$7:$AQ$58,$B91,AO$1)&lt;&gt;"",INDEX(kurz!$B$7:$AQ$58,$B91,AO$1),"")</f>
      </c>
      <c r="AP91">
        <f>IF(INDEX(kurz!$B$7:$AQ$58,$B91,AP$1)&lt;&gt;"",INDEX(kurz!$B$7:$AQ$58,$B91,AP$1),"")</f>
      </c>
      <c r="AQ91">
        <f>IF(INDEX(kurz!$B$7:$AQ$58,$B91,AQ$1)&lt;&gt;"",INDEX(kurz!$B$7:$AQ$58,$B91,AQ$1),"")</f>
      </c>
      <c r="AR91" t="str">
        <f>IF(INDEX(kurz!$B$7:$AQ$58,$B91,AR$1)&lt;&gt;"",INDEX(kurz!$B$7:$AQ$58,$B91,AR$1),"")</f>
        <v>10kV DC</v>
      </c>
      <c r="AS91" t="str">
        <f>IF(INDEX(kurz!$B$7:$AQ$58,$B91,AS$1)&lt;&gt;"",INDEX(kurz!$B$7:$AQ$58,$B91,AS$1),"")</f>
        <v>0.5 mA</v>
      </c>
      <c r="AT91">
        <f>IF(INDEX(kurz!$B$7:$AQ$58,$B91,AT$1)&lt;&gt;"",INDEX(kurz!$B$7:$AQ$58,$B91,AT$1),"")</f>
      </c>
      <c r="AU91">
        <f>IF(INDEX(kurz!$B$7:$AQ$58,$B91,AU$1)&lt;&gt;"",INDEX(kurz!$B$7:$AQ$58,$B91,AU$1),"")</f>
      </c>
      <c r="AV91">
        <f>IF(INDEX(kurz!$B$7:$AQ$58,$B91,AV$1)&lt;&gt;"",INDEX(kurz!$B$7:$AQ$58,$B91,AV$1),"")</f>
      </c>
    </row>
    <row r="92" spans="2:48" ht="15">
      <c r="B92" s="21">
        <f t="shared" si="8"/>
        <v>13</v>
      </c>
      <c r="C92" s="21">
        <f>INDEX(kurz!$A$7:$A$60,lang!B92)</f>
        <v>20</v>
      </c>
      <c r="D92" s="21">
        <f t="shared" si="7"/>
        <v>2</v>
      </c>
      <c r="E92" s="21">
        <f t="shared" si="9"/>
        <v>84</v>
      </c>
      <c r="F92" s="2">
        <f t="shared" si="10"/>
        <v>84</v>
      </c>
      <c r="G92" t="str">
        <f>IF(INDEX(kurz!$B$7:$AQ$58,$B92,G$1)&lt;&gt;"",INDEX(kurz!$B$7:$AQ$58,$B92,G$1),"")</f>
        <v>10kV RG58</v>
      </c>
      <c r="H92">
        <f>IF(INDEX(kurz!$B$7:$AQ$58,$B92,H$1)&lt;&gt;"",INDEX(kurz!$B$7:$AQ$58,$B92,H$1),"")</f>
        <v>3</v>
      </c>
      <c r="I92" t="str">
        <f>IF(INDEX(kurz!$B$7:$AQ$58,$B92,I$1)&lt;&gt;"",INDEX(kurz!$B$7:$AQ$58,$B92,I$1),"")</f>
        <v>ILIMA-ToF1-HV</v>
      </c>
      <c r="J92">
        <f>IF(INDEX(kurz!$B$7:$AQ$58,$B92,J$1)&lt;&gt;"",INDEX(kurz!$B$7:$AQ$58,$B92,J$1),"")</f>
      </c>
      <c r="K92">
        <f>IF(INDEX(kurz!$B$7:$AQ$58,$B92,K$1)&lt;&gt;"",INDEX(kurz!$B$7:$AQ$58,$B92,K$1),"")</f>
      </c>
      <c r="L92">
        <f>IF(INDEX(kurz!$B$7:$AQ$58,$B92,L$1)&lt;&gt;"",INDEX(kurz!$B$7:$AQ$58,$B92,L$1),"")</f>
        <v>5</v>
      </c>
      <c r="M92">
        <f>IF(INDEX(kurz!$B$7:$AQ$58,$B92,M$1)&lt;&gt;"",INDEX(kurz!$B$7:$AQ$58,$B92,M$1),"")</f>
      </c>
      <c r="N92">
        <f>IF(INDEX(kurz!$B$7:$AQ$58,$B92,N$1)&lt;&gt;"",INDEX(kurz!$B$7:$AQ$58,$B92,N$1),"")</f>
        <v>50</v>
      </c>
      <c r="O92">
        <f>IF(INDEX(kurz!$B$7:$AQ$58,$B92,O$1)&lt;&gt;"",INDEX(kurz!$B$7:$AQ$58,$B92,O$1),"")</f>
      </c>
      <c r="P92">
        <f>IF(INDEX(kurz!$B$7:$AQ$58,$B92,P$1)&lt;&gt;"",INDEX(kurz!$B$7:$AQ$58,$B92,P$1),"")</f>
      </c>
      <c r="Q92">
        <f>IF(INDEX(kurz!$B$7:$AQ$58,$B92,Q$1)&lt;&gt;"",INDEX(kurz!$B$7:$AQ$58,$B92,Q$1),"")</f>
      </c>
      <c r="R92">
        <f>IF(INDEX(kurz!$B$7:$AQ$58,$B92,R$1)&lt;&gt;"",INDEX(kurz!$B$7:$AQ$58,$B92,R$1),"")</f>
      </c>
      <c r="S92">
        <f>IF(INDEX(kurz!$B$7:$AQ$58,$B92,S$1)&lt;&gt;"",INDEX(kurz!$B$7:$AQ$58,$B92,S$1),"")</f>
      </c>
      <c r="T92" t="str">
        <f>IF(INDEX(kurz!$B$7:$AQ$58,$B92,T$1)&lt;&gt;"",INDEX(kurz!$B$7:$AQ$58,$B92,T$1),"")</f>
        <v>ILIMA experiment</v>
      </c>
      <c r="U92">
        <f>IF(INDEX(kurz!$B$7:$AQ$58,$B92,U$1)&lt;&gt;"",INDEX(kurz!$B$7:$AQ$58,$B92,U$1),"")</f>
      </c>
      <c r="V92">
        <f>IF(INDEX(kurz!$B$7:$AQ$58,$B92,V$1)&lt;&gt;"",INDEX(kurz!$B$7:$AQ$58,$B92,V$1),"")</f>
      </c>
      <c r="W92">
        <f>IF(INDEX(kurz!$B$7:$AQ$58,$B92,W$1)&lt;&gt;"",INDEX(kurz!$B$7:$AQ$58,$B92,W$1),"")</f>
      </c>
      <c r="X92">
        <f>IF(INDEX(kurz!$B$7:$AQ$58,$B92,X$1)&lt;&gt;"",INDEX(kurz!$B$7:$AQ$58,$B92,X$1),"")</f>
      </c>
      <c r="Y92" t="str">
        <f>IF(INDEX(kurz!$B$7:$AQ$58,$B92,Y$1)&lt;&gt;"",INDEX(kurz!$B$7:$AQ$58,$B92,Y$1),"")</f>
        <v>ToF-Detektor-1</v>
      </c>
      <c r="Z92">
        <f>IF(INDEX(kurz!$B$7:$AQ$58,$B92,Z$1)&lt;&gt;"",INDEX(kurz!$B$7:$AQ$58,$B92,Z$1),"")</f>
      </c>
      <c r="AA92" t="str">
        <f>IF(INDEX(kurz!$B$7:$AQ$58,$B92,AA$1)&lt;&gt;"",INDEX(kurz!$B$7:$AQ$58,$B92,AA$1),"")</f>
        <v>H0209A.E10.051</v>
      </c>
      <c r="AB92">
        <f>IF(INDEX(kurz!$B$7:$AQ$58,$B92,AB$1)&lt;&gt;"",INDEX(kurz!$B$7:$AQ$58,$B92,AB$1),"")</f>
      </c>
      <c r="AC92">
        <f>IF(INDEX(kurz!$B$7:$AQ$58,$B92,AC$1)&lt;&gt;"",INDEX(kurz!$B$7:$AQ$58,$B92,AC$1),"")</f>
      </c>
      <c r="AD92">
        <f>IF(INDEX(kurz!$B$7:$AQ$58,$B92,AD$1)&lt;&gt;"",INDEX(kurz!$B$7:$AQ$58,$B92,AD$1),"")</f>
      </c>
      <c r="AE92">
        <f>IF(INDEX(kurz!$B$7:$AQ$58,$B92,AE$1)&lt;&gt;"",INDEX(kurz!$B$7:$AQ$58,$B92,AE$1),"")</f>
      </c>
      <c r="AF92">
        <f>IF(INDEX(kurz!$B$7:$AQ$58,$B92,AF$1)&lt;&gt;"",INDEX(kurz!$B$7:$AQ$58,$B92,AF$1),"")</f>
      </c>
      <c r="AG92">
        <f>IF(INDEX(kurz!$B$7:$AQ$58,$B92,AG$1)&lt;&gt;"",INDEX(kurz!$B$7:$AQ$58,$B92,AG$1),"")</f>
      </c>
      <c r="AH92" t="str">
        <f>IF(INDEX(kurz!$B$7:$AQ$58,$B92,AH$1)&lt;&gt;"",INDEX(kurz!$B$7:$AQ$58,$B92,AH$1),"")</f>
        <v>Im Tunnel gegenüber H0209A.E10.039</v>
      </c>
      <c r="AI92" t="str">
        <f>IF(INDEX(kurz!$B$7:$AQ$58,$B92,AI$1)&lt;&gt;"",INDEX(kurz!$B$7:$AQ$58,$B92,AI$1),"")</f>
        <v>Rack</v>
      </c>
      <c r="AJ92">
        <f>IF(INDEX(kurz!$B$7:$AQ$58,$B92,AJ$1)&lt;&gt;"",INDEX(kurz!$B$7:$AQ$58,$B92,AJ$1),"")</f>
      </c>
      <c r="AK92" t="str">
        <f>IF(INDEX(kurz!$B$7:$AQ$58,$B92,AK$1)&lt;&gt;"",INDEX(kurz!$B$7:$AQ$58,$B92,AK$1),"")</f>
        <v>H0209A.E10.039</v>
      </c>
      <c r="AL92">
        <f>IF(INDEX(kurz!$B$7:$AQ$58,$B92,AL$1)&lt;&gt;"",INDEX(kurz!$B$7:$AQ$58,$B92,AL$1),"")</f>
      </c>
      <c r="AM92">
        <f>IF(INDEX(kurz!$B$7:$AQ$58,$B92,AM$1)&lt;&gt;"",INDEX(kurz!$B$7:$AQ$58,$B92,AM$1),"")</f>
      </c>
      <c r="AN92">
        <f>IF(INDEX(kurz!$B$7:$AQ$58,$B92,AN$1)&lt;&gt;"",INDEX(kurz!$B$7:$AQ$58,$B92,AN$1),"")</f>
      </c>
      <c r="AO92">
        <f>IF(INDEX(kurz!$B$7:$AQ$58,$B92,AO$1)&lt;&gt;"",INDEX(kurz!$B$7:$AQ$58,$B92,AO$1),"")</f>
      </c>
      <c r="AP92">
        <f>IF(INDEX(kurz!$B$7:$AQ$58,$B92,AP$1)&lt;&gt;"",INDEX(kurz!$B$7:$AQ$58,$B92,AP$1),"")</f>
      </c>
      <c r="AQ92">
        <f>IF(INDEX(kurz!$B$7:$AQ$58,$B92,AQ$1)&lt;&gt;"",INDEX(kurz!$B$7:$AQ$58,$B92,AQ$1),"")</f>
      </c>
      <c r="AR92" t="str">
        <f>IF(INDEX(kurz!$B$7:$AQ$58,$B92,AR$1)&lt;&gt;"",INDEX(kurz!$B$7:$AQ$58,$B92,AR$1),"")</f>
        <v>10kV DC</v>
      </c>
      <c r="AS92" t="str">
        <f>IF(INDEX(kurz!$B$7:$AQ$58,$B92,AS$1)&lt;&gt;"",INDEX(kurz!$B$7:$AQ$58,$B92,AS$1),"")</f>
        <v>0.5 mA</v>
      </c>
      <c r="AT92">
        <f>IF(INDEX(kurz!$B$7:$AQ$58,$B92,AT$1)&lt;&gt;"",INDEX(kurz!$B$7:$AQ$58,$B92,AT$1),"")</f>
      </c>
      <c r="AU92">
        <f>IF(INDEX(kurz!$B$7:$AQ$58,$B92,AU$1)&lt;&gt;"",INDEX(kurz!$B$7:$AQ$58,$B92,AU$1),"")</f>
      </c>
      <c r="AV92">
        <f>IF(INDEX(kurz!$B$7:$AQ$58,$B92,AV$1)&lt;&gt;"",INDEX(kurz!$B$7:$AQ$58,$B92,AV$1),"")</f>
      </c>
    </row>
    <row r="93" spans="2:48" ht="15">
      <c r="B93" s="21">
        <f t="shared" si="8"/>
        <v>13</v>
      </c>
      <c r="C93" s="21">
        <f>INDEX(kurz!$A$7:$A$60,lang!B93)</f>
        <v>20</v>
      </c>
      <c r="D93" s="21">
        <f t="shared" si="7"/>
        <v>1</v>
      </c>
      <c r="E93" s="21">
        <f t="shared" si="9"/>
        <v>85</v>
      </c>
      <c r="F93" s="2">
        <f t="shared" si="10"/>
        <v>85</v>
      </c>
      <c r="G93" t="str">
        <f>IF(INDEX(kurz!$B$7:$AQ$58,$B93,G$1)&lt;&gt;"",INDEX(kurz!$B$7:$AQ$58,$B93,G$1),"")</f>
        <v>10kV RG58</v>
      </c>
      <c r="H93">
        <f>IF(INDEX(kurz!$B$7:$AQ$58,$B93,H$1)&lt;&gt;"",INDEX(kurz!$B$7:$AQ$58,$B93,H$1),"")</f>
        <v>3</v>
      </c>
      <c r="I93" t="str">
        <f>IF(INDEX(kurz!$B$7:$AQ$58,$B93,I$1)&lt;&gt;"",INDEX(kurz!$B$7:$AQ$58,$B93,I$1),"")</f>
        <v>ILIMA-ToF1-HV</v>
      </c>
      <c r="J93">
        <f>IF(INDEX(kurz!$B$7:$AQ$58,$B93,J$1)&lt;&gt;"",INDEX(kurz!$B$7:$AQ$58,$B93,J$1),"")</f>
      </c>
      <c r="K93">
        <f>IF(INDEX(kurz!$B$7:$AQ$58,$B93,K$1)&lt;&gt;"",INDEX(kurz!$B$7:$AQ$58,$B93,K$1),"")</f>
      </c>
      <c r="L93">
        <f>IF(INDEX(kurz!$B$7:$AQ$58,$B93,L$1)&lt;&gt;"",INDEX(kurz!$B$7:$AQ$58,$B93,L$1),"")</f>
        <v>5</v>
      </c>
      <c r="M93">
        <f>IF(INDEX(kurz!$B$7:$AQ$58,$B93,M$1)&lt;&gt;"",INDEX(kurz!$B$7:$AQ$58,$B93,M$1),"")</f>
      </c>
      <c r="N93">
        <f>IF(INDEX(kurz!$B$7:$AQ$58,$B93,N$1)&lt;&gt;"",INDEX(kurz!$B$7:$AQ$58,$B93,N$1),"")</f>
        <v>50</v>
      </c>
      <c r="O93">
        <f>IF(INDEX(kurz!$B$7:$AQ$58,$B93,O$1)&lt;&gt;"",INDEX(kurz!$B$7:$AQ$58,$B93,O$1),"")</f>
      </c>
      <c r="P93">
        <f>IF(INDEX(kurz!$B$7:$AQ$58,$B93,P$1)&lt;&gt;"",INDEX(kurz!$B$7:$AQ$58,$B93,P$1),"")</f>
      </c>
      <c r="Q93">
        <f>IF(INDEX(kurz!$B$7:$AQ$58,$B93,Q$1)&lt;&gt;"",INDEX(kurz!$B$7:$AQ$58,$B93,Q$1),"")</f>
      </c>
      <c r="R93">
        <f>IF(INDEX(kurz!$B$7:$AQ$58,$B93,R$1)&lt;&gt;"",INDEX(kurz!$B$7:$AQ$58,$B93,R$1),"")</f>
      </c>
      <c r="S93">
        <f>IF(INDEX(kurz!$B$7:$AQ$58,$B93,S$1)&lt;&gt;"",INDEX(kurz!$B$7:$AQ$58,$B93,S$1),"")</f>
      </c>
      <c r="T93" t="str">
        <f>IF(INDEX(kurz!$B$7:$AQ$58,$B93,T$1)&lt;&gt;"",INDEX(kurz!$B$7:$AQ$58,$B93,T$1),"")</f>
        <v>ILIMA experiment</v>
      </c>
      <c r="U93">
        <f>IF(INDEX(kurz!$B$7:$AQ$58,$B93,U$1)&lt;&gt;"",INDEX(kurz!$B$7:$AQ$58,$B93,U$1),"")</f>
      </c>
      <c r="V93">
        <f>IF(INDEX(kurz!$B$7:$AQ$58,$B93,V$1)&lt;&gt;"",INDEX(kurz!$B$7:$AQ$58,$B93,V$1),"")</f>
      </c>
      <c r="W93">
        <f>IF(INDEX(kurz!$B$7:$AQ$58,$B93,W$1)&lt;&gt;"",INDEX(kurz!$B$7:$AQ$58,$B93,W$1),"")</f>
      </c>
      <c r="X93">
        <f>IF(INDEX(kurz!$B$7:$AQ$58,$B93,X$1)&lt;&gt;"",INDEX(kurz!$B$7:$AQ$58,$B93,X$1),"")</f>
      </c>
      <c r="Y93" t="str">
        <f>IF(INDEX(kurz!$B$7:$AQ$58,$B93,Y$1)&lt;&gt;"",INDEX(kurz!$B$7:$AQ$58,$B93,Y$1),"")</f>
        <v>ToF-Detektor-1</v>
      </c>
      <c r="Z93">
        <f>IF(INDEX(kurz!$B$7:$AQ$58,$B93,Z$1)&lt;&gt;"",INDEX(kurz!$B$7:$AQ$58,$B93,Z$1),"")</f>
      </c>
      <c r="AA93" t="str">
        <f>IF(INDEX(kurz!$B$7:$AQ$58,$B93,AA$1)&lt;&gt;"",INDEX(kurz!$B$7:$AQ$58,$B93,AA$1),"")</f>
        <v>H0209A.E10.051</v>
      </c>
      <c r="AB93">
        <f>IF(INDEX(kurz!$B$7:$AQ$58,$B93,AB$1)&lt;&gt;"",INDEX(kurz!$B$7:$AQ$58,$B93,AB$1),"")</f>
      </c>
      <c r="AC93">
        <f>IF(INDEX(kurz!$B$7:$AQ$58,$B93,AC$1)&lt;&gt;"",INDEX(kurz!$B$7:$AQ$58,$B93,AC$1),"")</f>
      </c>
      <c r="AD93">
        <f>IF(INDEX(kurz!$B$7:$AQ$58,$B93,AD$1)&lt;&gt;"",INDEX(kurz!$B$7:$AQ$58,$B93,AD$1),"")</f>
      </c>
      <c r="AE93">
        <f>IF(INDEX(kurz!$B$7:$AQ$58,$B93,AE$1)&lt;&gt;"",INDEX(kurz!$B$7:$AQ$58,$B93,AE$1),"")</f>
      </c>
      <c r="AF93">
        <f>IF(INDEX(kurz!$B$7:$AQ$58,$B93,AF$1)&lt;&gt;"",INDEX(kurz!$B$7:$AQ$58,$B93,AF$1),"")</f>
      </c>
      <c r="AG93">
        <f>IF(INDEX(kurz!$B$7:$AQ$58,$B93,AG$1)&lt;&gt;"",INDEX(kurz!$B$7:$AQ$58,$B93,AG$1),"")</f>
      </c>
      <c r="AH93" t="str">
        <f>IF(INDEX(kurz!$B$7:$AQ$58,$B93,AH$1)&lt;&gt;"",INDEX(kurz!$B$7:$AQ$58,$B93,AH$1),"")</f>
        <v>Im Tunnel gegenüber H0209A.E10.039</v>
      </c>
      <c r="AI93" t="str">
        <f>IF(INDEX(kurz!$B$7:$AQ$58,$B93,AI$1)&lt;&gt;"",INDEX(kurz!$B$7:$AQ$58,$B93,AI$1),"")</f>
        <v>Rack</v>
      </c>
      <c r="AJ93">
        <f>IF(INDEX(kurz!$B$7:$AQ$58,$B93,AJ$1)&lt;&gt;"",INDEX(kurz!$B$7:$AQ$58,$B93,AJ$1),"")</f>
      </c>
      <c r="AK93" t="str">
        <f>IF(INDEX(kurz!$B$7:$AQ$58,$B93,AK$1)&lt;&gt;"",INDEX(kurz!$B$7:$AQ$58,$B93,AK$1),"")</f>
        <v>H0209A.E10.039</v>
      </c>
      <c r="AL93">
        <f>IF(INDEX(kurz!$B$7:$AQ$58,$B93,AL$1)&lt;&gt;"",INDEX(kurz!$B$7:$AQ$58,$B93,AL$1),"")</f>
      </c>
      <c r="AM93">
        <f>IF(INDEX(kurz!$B$7:$AQ$58,$B93,AM$1)&lt;&gt;"",INDEX(kurz!$B$7:$AQ$58,$B93,AM$1),"")</f>
      </c>
      <c r="AN93">
        <f>IF(INDEX(kurz!$B$7:$AQ$58,$B93,AN$1)&lt;&gt;"",INDEX(kurz!$B$7:$AQ$58,$B93,AN$1),"")</f>
      </c>
      <c r="AO93">
        <f>IF(INDEX(kurz!$B$7:$AQ$58,$B93,AO$1)&lt;&gt;"",INDEX(kurz!$B$7:$AQ$58,$B93,AO$1),"")</f>
      </c>
      <c r="AP93">
        <f>IF(INDEX(kurz!$B$7:$AQ$58,$B93,AP$1)&lt;&gt;"",INDEX(kurz!$B$7:$AQ$58,$B93,AP$1),"")</f>
      </c>
      <c r="AQ93">
        <f>IF(INDEX(kurz!$B$7:$AQ$58,$B93,AQ$1)&lt;&gt;"",INDEX(kurz!$B$7:$AQ$58,$B93,AQ$1),"")</f>
      </c>
      <c r="AR93" t="str">
        <f>IF(INDEX(kurz!$B$7:$AQ$58,$B93,AR$1)&lt;&gt;"",INDEX(kurz!$B$7:$AQ$58,$B93,AR$1),"")</f>
        <v>10kV DC</v>
      </c>
      <c r="AS93" t="str">
        <f>IF(INDEX(kurz!$B$7:$AQ$58,$B93,AS$1)&lt;&gt;"",INDEX(kurz!$B$7:$AQ$58,$B93,AS$1),"")</f>
        <v>0.5 mA</v>
      </c>
      <c r="AT93">
        <f>IF(INDEX(kurz!$B$7:$AQ$58,$B93,AT$1)&lt;&gt;"",INDEX(kurz!$B$7:$AQ$58,$B93,AT$1),"")</f>
      </c>
      <c r="AU93">
        <f>IF(INDEX(kurz!$B$7:$AQ$58,$B93,AU$1)&lt;&gt;"",INDEX(kurz!$B$7:$AQ$58,$B93,AU$1),"")</f>
      </c>
      <c r="AV93">
        <f>IF(INDEX(kurz!$B$7:$AQ$58,$B93,AV$1)&lt;&gt;"",INDEX(kurz!$B$7:$AQ$58,$B93,AV$1),"")</f>
      </c>
    </row>
    <row r="94" spans="2:48" ht="15">
      <c r="B94" s="21">
        <f t="shared" si="8"/>
        <v>13</v>
      </c>
      <c r="C94" s="21">
        <f>INDEX(kurz!$A$7:$A$60,lang!B94)</f>
        <v>20</v>
      </c>
      <c r="D94" s="21">
        <f t="shared" si="7"/>
        <v>0</v>
      </c>
      <c r="E94" s="21">
        <f t="shared" si="9"/>
        <v>86</v>
      </c>
      <c r="F94" s="2">
        <f t="shared" si="10"/>
        <v>86</v>
      </c>
      <c r="G94" t="str">
        <f>IF(INDEX(kurz!$B$7:$AQ$58,$B94,G$1)&lt;&gt;"",INDEX(kurz!$B$7:$AQ$58,$B94,G$1),"")</f>
        <v>10kV RG58</v>
      </c>
      <c r="H94">
        <f>IF(INDEX(kurz!$B$7:$AQ$58,$B94,H$1)&lt;&gt;"",INDEX(kurz!$B$7:$AQ$58,$B94,H$1),"")</f>
        <v>3</v>
      </c>
      <c r="I94" t="str">
        <f>IF(INDEX(kurz!$B$7:$AQ$58,$B94,I$1)&lt;&gt;"",INDEX(kurz!$B$7:$AQ$58,$B94,I$1),"")</f>
        <v>ILIMA-ToF1-HV</v>
      </c>
      <c r="J94">
        <f>IF(INDEX(kurz!$B$7:$AQ$58,$B94,J$1)&lt;&gt;"",INDEX(kurz!$B$7:$AQ$58,$B94,J$1),"")</f>
      </c>
      <c r="K94">
        <f>IF(INDEX(kurz!$B$7:$AQ$58,$B94,K$1)&lt;&gt;"",INDEX(kurz!$B$7:$AQ$58,$B94,K$1),"")</f>
      </c>
      <c r="L94">
        <f>IF(INDEX(kurz!$B$7:$AQ$58,$B94,L$1)&lt;&gt;"",INDEX(kurz!$B$7:$AQ$58,$B94,L$1),"")</f>
        <v>5</v>
      </c>
      <c r="M94">
        <f>IF(INDEX(kurz!$B$7:$AQ$58,$B94,M$1)&lt;&gt;"",INDEX(kurz!$B$7:$AQ$58,$B94,M$1),"")</f>
      </c>
      <c r="N94">
        <f>IF(INDEX(kurz!$B$7:$AQ$58,$B94,N$1)&lt;&gt;"",INDEX(kurz!$B$7:$AQ$58,$B94,N$1),"")</f>
        <v>50</v>
      </c>
      <c r="O94">
        <f>IF(INDEX(kurz!$B$7:$AQ$58,$B94,O$1)&lt;&gt;"",INDEX(kurz!$B$7:$AQ$58,$B94,O$1),"")</f>
      </c>
      <c r="P94">
        <f>IF(INDEX(kurz!$B$7:$AQ$58,$B94,P$1)&lt;&gt;"",INDEX(kurz!$B$7:$AQ$58,$B94,P$1),"")</f>
      </c>
      <c r="Q94">
        <f>IF(INDEX(kurz!$B$7:$AQ$58,$B94,Q$1)&lt;&gt;"",INDEX(kurz!$B$7:$AQ$58,$B94,Q$1),"")</f>
      </c>
      <c r="R94">
        <f>IF(INDEX(kurz!$B$7:$AQ$58,$B94,R$1)&lt;&gt;"",INDEX(kurz!$B$7:$AQ$58,$B94,R$1),"")</f>
      </c>
      <c r="S94">
        <f>IF(INDEX(kurz!$B$7:$AQ$58,$B94,S$1)&lt;&gt;"",INDEX(kurz!$B$7:$AQ$58,$B94,S$1),"")</f>
      </c>
      <c r="T94" t="str">
        <f>IF(INDEX(kurz!$B$7:$AQ$58,$B94,T$1)&lt;&gt;"",INDEX(kurz!$B$7:$AQ$58,$B94,T$1),"")</f>
        <v>ILIMA experiment</v>
      </c>
      <c r="U94">
        <f>IF(INDEX(kurz!$B$7:$AQ$58,$B94,U$1)&lt;&gt;"",INDEX(kurz!$B$7:$AQ$58,$B94,U$1),"")</f>
      </c>
      <c r="V94">
        <f>IF(INDEX(kurz!$B$7:$AQ$58,$B94,V$1)&lt;&gt;"",INDEX(kurz!$B$7:$AQ$58,$B94,V$1),"")</f>
      </c>
      <c r="W94">
        <f>IF(INDEX(kurz!$B$7:$AQ$58,$B94,W$1)&lt;&gt;"",INDEX(kurz!$B$7:$AQ$58,$B94,W$1),"")</f>
      </c>
      <c r="X94">
        <f>IF(INDEX(kurz!$B$7:$AQ$58,$B94,X$1)&lt;&gt;"",INDEX(kurz!$B$7:$AQ$58,$B94,X$1),"")</f>
      </c>
      <c r="Y94" t="str">
        <f>IF(INDEX(kurz!$B$7:$AQ$58,$B94,Y$1)&lt;&gt;"",INDEX(kurz!$B$7:$AQ$58,$B94,Y$1),"")</f>
        <v>ToF-Detektor-1</v>
      </c>
      <c r="Z94">
        <f>IF(INDEX(kurz!$B$7:$AQ$58,$B94,Z$1)&lt;&gt;"",INDEX(kurz!$B$7:$AQ$58,$B94,Z$1),"")</f>
      </c>
      <c r="AA94" t="str">
        <f>IF(INDEX(kurz!$B$7:$AQ$58,$B94,AA$1)&lt;&gt;"",INDEX(kurz!$B$7:$AQ$58,$B94,AA$1),"")</f>
        <v>H0209A.E10.051</v>
      </c>
      <c r="AB94">
        <f>IF(INDEX(kurz!$B$7:$AQ$58,$B94,AB$1)&lt;&gt;"",INDEX(kurz!$B$7:$AQ$58,$B94,AB$1),"")</f>
      </c>
      <c r="AC94">
        <f>IF(INDEX(kurz!$B$7:$AQ$58,$B94,AC$1)&lt;&gt;"",INDEX(kurz!$B$7:$AQ$58,$B94,AC$1),"")</f>
      </c>
      <c r="AD94">
        <f>IF(INDEX(kurz!$B$7:$AQ$58,$B94,AD$1)&lt;&gt;"",INDEX(kurz!$B$7:$AQ$58,$B94,AD$1),"")</f>
      </c>
      <c r="AE94">
        <f>IF(INDEX(kurz!$B$7:$AQ$58,$B94,AE$1)&lt;&gt;"",INDEX(kurz!$B$7:$AQ$58,$B94,AE$1),"")</f>
      </c>
      <c r="AF94">
        <f>IF(INDEX(kurz!$B$7:$AQ$58,$B94,AF$1)&lt;&gt;"",INDEX(kurz!$B$7:$AQ$58,$B94,AF$1),"")</f>
      </c>
      <c r="AG94">
        <f>IF(INDEX(kurz!$B$7:$AQ$58,$B94,AG$1)&lt;&gt;"",INDEX(kurz!$B$7:$AQ$58,$B94,AG$1),"")</f>
      </c>
      <c r="AH94" t="str">
        <f>IF(INDEX(kurz!$B$7:$AQ$58,$B94,AH$1)&lt;&gt;"",INDEX(kurz!$B$7:$AQ$58,$B94,AH$1),"")</f>
        <v>Im Tunnel gegenüber H0209A.E10.039</v>
      </c>
      <c r="AI94" t="str">
        <f>IF(INDEX(kurz!$B$7:$AQ$58,$B94,AI$1)&lt;&gt;"",INDEX(kurz!$B$7:$AQ$58,$B94,AI$1),"")</f>
        <v>Rack</v>
      </c>
      <c r="AJ94">
        <f>IF(INDEX(kurz!$B$7:$AQ$58,$B94,AJ$1)&lt;&gt;"",INDEX(kurz!$B$7:$AQ$58,$B94,AJ$1),"")</f>
      </c>
      <c r="AK94" t="str">
        <f>IF(INDEX(kurz!$B$7:$AQ$58,$B94,AK$1)&lt;&gt;"",INDEX(kurz!$B$7:$AQ$58,$B94,AK$1),"")</f>
        <v>H0209A.E10.039</v>
      </c>
      <c r="AL94">
        <f>IF(INDEX(kurz!$B$7:$AQ$58,$B94,AL$1)&lt;&gt;"",INDEX(kurz!$B$7:$AQ$58,$B94,AL$1),"")</f>
      </c>
      <c r="AM94">
        <f>IF(INDEX(kurz!$B$7:$AQ$58,$B94,AM$1)&lt;&gt;"",INDEX(kurz!$B$7:$AQ$58,$B94,AM$1),"")</f>
      </c>
      <c r="AN94">
        <f>IF(INDEX(kurz!$B$7:$AQ$58,$B94,AN$1)&lt;&gt;"",INDEX(kurz!$B$7:$AQ$58,$B94,AN$1),"")</f>
      </c>
      <c r="AO94">
        <f>IF(INDEX(kurz!$B$7:$AQ$58,$B94,AO$1)&lt;&gt;"",INDEX(kurz!$B$7:$AQ$58,$B94,AO$1),"")</f>
      </c>
      <c r="AP94">
        <f>IF(INDEX(kurz!$B$7:$AQ$58,$B94,AP$1)&lt;&gt;"",INDEX(kurz!$B$7:$AQ$58,$B94,AP$1),"")</f>
      </c>
      <c r="AQ94">
        <f>IF(INDEX(kurz!$B$7:$AQ$58,$B94,AQ$1)&lt;&gt;"",INDEX(kurz!$B$7:$AQ$58,$B94,AQ$1),"")</f>
      </c>
      <c r="AR94" t="str">
        <f>IF(INDEX(kurz!$B$7:$AQ$58,$B94,AR$1)&lt;&gt;"",INDEX(kurz!$B$7:$AQ$58,$B94,AR$1),"")</f>
        <v>10kV DC</v>
      </c>
      <c r="AS94" t="str">
        <f>IF(INDEX(kurz!$B$7:$AQ$58,$B94,AS$1)&lt;&gt;"",INDEX(kurz!$B$7:$AQ$58,$B94,AS$1),"")</f>
        <v>0.5 mA</v>
      </c>
      <c r="AT94">
        <f>IF(INDEX(kurz!$B$7:$AQ$58,$B94,AT$1)&lt;&gt;"",INDEX(kurz!$B$7:$AQ$58,$B94,AT$1),"")</f>
      </c>
      <c r="AU94">
        <f>IF(INDEX(kurz!$B$7:$AQ$58,$B94,AU$1)&lt;&gt;"",INDEX(kurz!$B$7:$AQ$58,$B94,AU$1),"")</f>
      </c>
      <c r="AV94">
        <f>IF(INDEX(kurz!$B$7:$AQ$58,$B94,AV$1)&lt;&gt;"",INDEX(kurz!$B$7:$AQ$58,$B94,AV$1),"")</f>
      </c>
    </row>
    <row r="95" spans="2:48" ht="15">
      <c r="B95" s="21">
        <f t="shared" si="8"/>
        <v>14</v>
      </c>
      <c r="C95" s="21">
        <f>INDEX(kurz!$A$7:$A$60,lang!B95)</f>
        <v>2</v>
      </c>
      <c r="D95" s="21">
        <f t="shared" si="7"/>
        <v>2</v>
      </c>
      <c r="E95" s="21">
        <f t="shared" si="9"/>
        <v>87</v>
      </c>
      <c r="F95" s="2">
        <f t="shared" si="10"/>
        <v>87</v>
      </c>
      <c r="G95" t="str">
        <f>IF(INDEX(kurz!$B$7:$AQ$58,$B95,G$1)&lt;&gt;"",INDEX(kurz!$B$7:$AQ$58,$B95,G$1),"")</f>
        <v>RG-58</v>
      </c>
      <c r="H95">
        <f>IF(INDEX(kurz!$B$7:$AQ$58,$B95,H$1)&lt;&gt;"",INDEX(kurz!$B$7:$AQ$58,$B95,H$1),"")</f>
        <v>3</v>
      </c>
      <c r="I95" t="str">
        <f>IF(INDEX(kurz!$B$7:$AQ$58,$B95,I$1)&lt;&gt;"",INDEX(kurz!$B$7:$AQ$58,$B95,I$1),"")</f>
        <v>ILIMA-ToF1-Aux.Signal</v>
      </c>
      <c r="J95">
        <f>IF(INDEX(kurz!$B$7:$AQ$58,$B95,J$1)&lt;&gt;"",INDEX(kurz!$B$7:$AQ$58,$B95,J$1),"")</f>
      </c>
      <c r="K95">
        <f>IF(INDEX(kurz!$B$7:$AQ$58,$B95,K$1)&lt;&gt;"",INDEX(kurz!$B$7:$AQ$58,$B95,K$1),"")</f>
      </c>
      <c r="L95">
        <f>IF(INDEX(kurz!$B$7:$AQ$58,$B95,L$1)&lt;&gt;"",INDEX(kurz!$B$7:$AQ$58,$B95,L$1),"")</f>
      </c>
      <c r="M95">
        <f>IF(INDEX(kurz!$B$7:$AQ$58,$B95,M$1)&lt;&gt;"",INDEX(kurz!$B$7:$AQ$58,$B95,M$1),"")</f>
      </c>
      <c r="N95">
        <f>IF(INDEX(kurz!$B$7:$AQ$58,$B95,N$1)&lt;&gt;"",INDEX(kurz!$B$7:$AQ$58,$B95,N$1),"")</f>
        <v>50</v>
      </c>
      <c r="O95">
        <f>IF(INDEX(kurz!$B$7:$AQ$58,$B95,O$1)&lt;&gt;"",INDEX(kurz!$B$7:$AQ$58,$B95,O$1),"")</f>
      </c>
      <c r="P95">
        <f>IF(INDEX(kurz!$B$7:$AQ$58,$B95,P$1)&lt;&gt;"",INDEX(kurz!$B$7:$AQ$58,$B95,P$1),"")</f>
      </c>
      <c r="Q95">
        <f>IF(INDEX(kurz!$B$7:$AQ$58,$B95,Q$1)&lt;&gt;"",INDEX(kurz!$B$7:$AQ$58,$B95,Q$1),"")</f>
      </c>
      <c r="R95">
        <f>IF(INDEX(kurz!$B$7:$AQ$58,$B95,R$1)&lt;&gt;"",INDEX(kurz!$B$7:$AQ$58,$B95,R$1),"")</f>
      </c>
      <c r="S95">
        <f>IF(INDEX(kurz!$B$7:$AQ$58,$B95,S$1)&lt;&gt;"",INDEX(kurz!$B$7:$AQ$58,$B95,S$1),"")</f>
      </c>
      <c r="T95" t="str">
        <f>IF(INDEX(kurz!$B$7:$AQ$58,$B95,T$1)&lt;&gt;"",INDEX(kurz!$B$7:$AQ$58,$B95,T$1),"")</f>
        <v>ILIMA experiment</v>
      </c>
      <c r="U95">
        <f>IF(INDEX(kurz!$B$7:$AQ$58,$B95,U$1)&lt;&gt;"",INDEX(kurz!$B$7:$AQ$58,$B95,U$1),"")</f>
      </c>
      <c r="V95">
        <f>IF(INDEX(kurz!$B$7:$AQ$58,$B95,V$1)&lt;&gt;"",INDEX(kurz!$B$7:$AQ$58,$B95,V$1),"")</f>
      </c>
      <c r="W95">
        <f>IF(INDEX(kurz!$B$7:$AQ$58,$B95,W$1)&lt;&gt;"",INDEX(kurz!$B$7:$AQ$58,$B95,W$1),"")</f>
      </c>
      <c r="X95">
        <f>IF(INDEX(kurz!$B$7:$AQ$58,$B95,X$1)&lt;&gt;"",INDEX(kurz!$B$7:$AQ$58,$B95,X$1),"")</f>
      </c>
      <c r="Y95" t="str">
        <f>IF(INDEX(kurz!$B$7:$AQ$58,$B95,Y$1)&lt;&gt;"",INDEX(kurz!$B$7:$AQ$58,$B95,Y$1),"")</f>
        <v>ToF-Detektor-1</v>
      </c>
      <c r="Z95">
        <f>IF(INDEX(kurz!$B$7:$AQ$58,$B95,Z$1)&lt;&gt;"",INDEX(kurz!$B$7:$AQ$58,$B95,Z$1),"")</f>
      </c>
      <c r="AA95" t="str">
        <f>IF(INDEX(kurz!$B$7:$AQ$58,$B95,AA$1)&lt;&gt;"",INDEX(kurz!$B$7:$AQ$58,$B95,AA$1),"")</f>
        <v>H0209A.E10.051</v>
      </c>
      <c r="AB95">
        <f>IF(INDEX(kurz!$B$7:$AQ$58,$B95,AB$1)&lt;&gt;"",INDEX(kurz!$B$7:$AQ$58,$B95,AB$1),"")</f>
      </c>
      <c r="AC95">
        <f>IF(INDEX(kurz!$B$7:$AQ$58,$B95,AC$1)&lt;&gt;"",INDEX(kurz!$B$7:$AQ$58,$B95,AC$1),"")</f>
      </c>
      <c r="AD95">
        <f>IF(INDEX(kurz!$B$7:$AQ$58,$B95,AD$1)&lt;&gt;"",INDEX(kurz!$B$7:$AQ$58,$B95,AD$1),"")</f>
      </c>
      <c r="AE95">
        <f>IF(INDEX(kurz!$B$7:$AQ$58,$B95,AE$1)&lt;&gt;"",INDEX(kurz!$B$7:$AQ$58,$B95,AE$1),"")</f>
      </c>
      <c r="AF95">
        <f>IF(INDEX(kurz!$B$7:$AQ$58,$B95,AF$1)&lt;&gt;"",INDEX(kurz!$B$7:$AQ$58,$B95,AF$1),"")</f>
      </c>
      <c r="AG95">
        <f>IF(INDEX(kurz!$B$7:$AQ$58,$B95,AG$1)&lt;&gt;"",INDEX(kurz!$B$7:$AQ$58,$B95,AG$1),"")</f>
      </c>
      <c r="AH95" t="str">
        <f>IF(INDEX(kurz!$B$7:$AQ$58,$B95,AH$1)&lt;&gt;"",INDEX(kurz!$B$7:$AQ$58,$B95,AH$1),"")</f>
        <v>Im Tunnel gegenüber H0209A.E10.039</v>
      </c>
      <c r="AI95" t="str">
        <f>IF(INDEX(kurz!$B$7:$AQ$58,$B95,AI$1)&lt;&gt;"",INDEX(kurz!$B$7:$AQ$58,$B95,AI$1),"")</f>
        <v>Rack</v>
      </c>
      <c r="AJ95">
        <f>IF(INDEX(kurz!$B$7:$AQ$58,$B95,AJ$1)&lt;&gt;"",INDEX(kurz!$B$7:$AQ$58,$B95,AJ$1),"")</f>
      </c>
      <c r="AK95" t="str">
        <f>IF(INDEX(kurz!$B$7:$AQ$58,$B95,AK$1)&lt;&gt;"",INDEX(kurz!$B$7:$AQ$58,$B95,AK$1),"")</f>
        <v>H0209A.E10.039</v>
      </c>
      <c r="AL95">
        <f>IF(INDEX(kurz!$B$7:$AQ$58,$B95,AL$1)&lt;&gt;"",INDEX(kurz!$B$7:$AQ$58,$B95,AL$1),"")</f>
      </c>
      <c r="AM95">
        <f>IF(INDEX(kurz!$B$7:$AQ$58,$B95,AM$1)&lt;&gt;"",INDEX(kurz!$B$7:$AQ$58,$B95,AM$1),"")</f>
      </c>
      <c r="AN95">
        <f>IF(INDEX(kurz!$B$7:$AQ$58,$B95,AN$1)&lt;&gt;"",INDEX(kurz!$B$7:$AQ$58,$B95,AN$1),"")</f>
      </c>
      <c r="AO95">
        <f>IF(INDEX(kurz!$B$7:$AQ$58,$B95,AO$1)&lt;&gt;"",INDEX(kurz!$B$7:$AQ$58,$B95,AO$1),"")</f>
      </c>
      <c r="AP95">
        <f>IF(INDEX(kurz!$B$7:$AQ$58,$B95,AP$1)&lt;&gt;"",INDEX(kurz!$B$7:$AQ$58,$B95,AP$1),"")</f>
      </c>
      <c r="AQ95">
        <f>IF(INDEX(kurz!$B$7:$AQ$58,$B95,AQ$1)&lt;&gt;"",INDEX(kurz!$B$7:$AQ$58,$B95,AQ$1),"")</f>
      </c>
      <c r="AR95" t="str">
        <f>IF(INDEX(kurz!$B$7:$AQ$58,$B95,AR$1)&lt;&gt;"",INDEX(kurz!$B$7:$AQ$58,$B95,AR$1),"")</f>
        <v>5V</v>
      </c>
      <c r="AS95">
        <f>IF(INDEX(kurz!$B$7:$AQ$58,$B95,AS$1)&lt;&gt;"",INDEX(kurz!$B$7:$AQ$58,$B95,AS$1),"")</f>
      </c>
      <c r="AT95">
        <f>IF(INDEX(kurz!$B$7:$AQ$58,$B95,AT$1)&lt;&gt;"",INDEX(kurz!$B$7:$AQ$58,$B95,AT$1),"")</f>
      </c>
      <c r="AU95">
        <f>IF(INDEX(kurz!$B$7:$AQ$58,$B95,AU$1)&lt;&gt;"",INDEX(kurz!$B$7:$AQ$58,$B95,AU$1),"")</f>
      </c>
      <c r="AV95">
        <f>IF(INDEX(kurz!$B$7:$AQ$58,$B95,AV$1)&lt;&gt;"",INDEX(kurz!$B$7:$AQ$58,$B95,AV$1),"")</f>
      </c>
    </row>
    <row r="96" spans="2:48" ht="15">
      <c r="B96" s="21">
        <f t="shared" si="8"/>
        <v>14</v>
      </c>
      <c r="C96" s="21">
        <f>INDEX(kurz!$A$7:$A$60,lang!B96)</f>
        <v>2</v>
      </c>
      <c r="D96" s="21">
        <f t="shared" si="7"/>
        <v>1</v>
      </c>
      <c r="E96" s="21">
        <f t="shared" si="9"/>
        <v>88</v>
      </c>
      <c r="F96" s="2">
        <f t="shared" si="10"/>
        <v>88</v>
      </c>
      <c r="G96" t="str">
        <f>IF(INDEX(kurz!$B$7:$AQ$58,$B96,G$1)&lt;&gt;"",INDEX(kurz!$B$7:$AQ$58,$B96,G$1),"")</f>
        <v>RG-58</v>
      </c>
      <c r="H96">
        <f>IF(INDEX(kurz!$B$7:$AQ$58,$B96,H$1)&lt;&gt;"",INDEX(kurz!$B$7:$AQ$58,$B96,H$1),"")</f>
        <v>3</v>
      </c>
      <c r="I96" t="str">
        <f>IF(INDEX(kurz!$B$7:$AQ$58,$B96,I$1)&lt;&gt;"",INDEX(kurz!$B$7:$AQ$58,$B96,I$1),"")</f>
        <v>ILIMA-ToF1-Aux.Signal</v>
      </c>
      <c r="J96">
        <f>IF(INDEX(kurz!$B$7:$AQ$58,$B96,J$1)&lt;&gt;"",INDEX(kurz!$B$7:$AQ$58,$B96,J$1),"")</f>
      </c>
      <c r="K96">
        <f>IF(INDEX(kurz!$B$7:$AQ$58,$B96,K$1)&lt;&gt;"",INDEX(kurz!$B$7:$AQ$58,$B96,K$1),"")</f>
      </c>
      <c r="L96">
        <f>IF(INDEX(kurz!$B$7:$AQ$58,$B96,L$1)&lt;&gt;"",INDEX(kurz!$B$7:$AQ$58,$B96,L$1),"")</f>
      </c>
      <c r="M96">
        <f>IF(INDEX(kurz!$B$7:$AQ$58,$B96,M$1)&lt;&gt;"",INDEX(kurz!$B$7:$AQ$58,$B96,M$1),"")</f>
      </c>
      <c r="N96">
        <f>IF(INDEX(kurz!$B$7:$AQ$58,$B96,N$1)&lt;&gt;"",INDEX(kurz!$B$7:$AQ$58,$B96,N$1),"")</f>
        <v>50</v>
      </c>
      <c r="O96">
        <f>IF(INDEX(kurz!$B$7:$AQ$58,$B96,O$1)&lt;&gt;"",INDEX(kurz!$B$7:$AQ$58,$B96,O$1),"")</f>
      </c>
      <c r="P96">
        <f>IF(INDEX(kurz!$B$7:$AQ$58,$B96,P$1)&lt;&gt;"",INDEX(kurz!$B$7:$AQ$58,$B96,P$1),"")</f>
      </c>
      <c r="Q96">
        <f>IF(INDEX(kurz!$B$7:$AQ$58,$B96,Q$1)&lt;&gt;"",INDEX(kurz!$B$7:$AQ$58,$B96,Q$1),"")</f>
      </c>
      <c r="R96">
        <f>IF(INDEX(kurz!$B$7:$AQ$58,$B96,R$1)&lt;&gt;"",INDEX(kurz!$B$7:$AQ$58,$B96,R$1),"")</f>
      </c>
      <c r="S96">
        <f>IF(INDEX(kurz!$B$7:$AQ$58,$B96,S$1)&lt;&gt;"",INDEX(kurz!$B$7:$AQ$58,$B96,S$1),"")</f>
      </c>
      <c r="T96" t="str">
        <f>IF(INDEX(kurz!$B$7:$AQ$58,$B96,T$1)&lt;&gt;"",INDEX(kurz!$B$7:$AQ$58,$B96,T$1),"")</f>
        <v>ILIMA experiment</v>
      </c>
      <c r="U96">
        <f>IF(INDEX(kurz!$B$7:$AQ$58,$B96,U$1)&lt;&gt;"",INDEX(kurz!$B$7:$AQ$58,$B96,U$1),"")</f>
      </c>
      <c r="V96">
        <f>IF(INDEX(kurz!$B$7:$AQ$58,$B96,V$1)&lt;&gt;"",INDEX(kurz!$B$7:$AQ$58,$B96,V$1),"")</f>
      </c>
      <c r="W96">
        <f>IF(INDEX(kurz!$B$7:$AQ$58,$B96,W$1)&lt;&gt;"",INDEX(kurz!$B$7:$AQ$58,$B96,W$1),"")</f>
      </c>
      <c r="X96">
        <f>IF(INDEX(kurz!$B$7:$AQ$58,$B96,X$1)&lt;&gt;"",INDEX(kurz!$B$7:$AQ$58,$B96,X$1),"")</f>
      </c>
      <c r="Y96" t="str">
        <f>IF(INDEX(kurz!$B$7:$AQ$58,$B96,Y$1)&lt;&gt;"",INDEX(kurz!$B$7:$AQ$58,$B96,Y$1),"")</f>
        <v>ToF-Detektor-1</v>
      </c>
      <c r="Z96">
        <f>IF(INDEX(kurz!$B$7:$AQ$58,$B96,Z$1)&lt;&gt;"",INDEX(kurz!$B$7:$AQ$58,$B96,Z$1),"")</f>
      </c>
      <c r="AA96" t="str">
        <f>IF(INDEX(kurz!$B$7:$AQ$58,$B96,AA$1)&lt;&gt;"",INDEX(kurz!$B$7:$AQ$58,$B96,AA$1),"")</f>
        <v>H0209A.E10.051</v>
      </c>
      <c r="AB96">
        <f>IF(INDEX(kurz!$B$7:$AQ$58,$B96,AB$1)&lt;&gt;"",INDEX(kurz!$B$7:$AQ$58,$B96,AB$1),"")</f>
      </c>
      <c r="AC96">
        <f>IF(INDEX(kurz!$B$7:$AQ$58,$B96,AC$1)&lt;&gt;"",INDEX(kurz!$B$7:$AQ$58,$B96,AC$1),"")</f>
      </c>
      <c r="AD96">
        <f>IF(INDEX(kurz!$B$7:$AQ$58,$B96,AD$1)&lt;&gt;"",INDEX(kurz!$B$7:$AQ$58,$B96,AD$1),"")</f>
      </c>
      <c r="AE96">
        <f>IF(INDEX(kurz!$B$7:$AQ$58,$B96,AE$1)&lt;&gt;"",INDEX(kurz!$B$7:$AQ$58,$B96,AE$1),"")</f>
      </c>
      <c r="AF96">
        <f>IF(INDEX(kurz!$B$7:$AQ$58,$B96,AF$1)&lt;&gt;"",INDEX(kurz!$B$7:$AQ$58,$B96,AF$1),"")</f>
      </c>
      <c r="AG96">
        <f>IF(INDEX(kurz!$B$7:$AQ$58,$B96,AG$1)&lt;&gt;"",INDEX(kurz!$B$7:$AQ$58,$B96,AG$1),"")</f>
      </c>
      <c r="AH96" t="str">
        <f>IF(INDEX(kurz!$B$7:$AQ$58,$B96,AH$1)&lt;&gt;"",INDEX(kurz!$B$7:$AQ$58,$B96,AH$1),"")</f>
        <v>Im Tunnel gegenüber H0209A.E10.039</v>
      </c>
      <c r="AI96" t="str">
        <f>IF(INDEX(kurz!$B$7:$AQ$58,$B96,AI$1)&lt;&gt;"",INDEX(kurz!$B$7:$AQ$58,$B96,AI$1),"")</f>
        <v>Rack</v>
      </c>
      <c r="AJ96">
        <f>IF(INDEX(kurz!$B$7:$AQ$58,$B96,AJ$1)&lt;&gt;"",INDEX(kurz!$B$7:$AQ$58,$B96,AJ$1),"")</f>
      </c>
      <c r="AK96" t="str">
        <f>IF(INDEX(kurz!$B$7:$AQ$58,$B96,AK$1)&lt;&gt;"",INDEX(kurz!$B$7:$AQ$58,$B96,AK$1),"")</f>
        <v>H0209A.E10.039</v>
      </c>
      <c r="AL96">
        <f>IF(INDEX(kurz!$B$7:$AQ$58,$B96,AL$1)&lt;&gt;"",INDEX(kurz!$B$7:$AQ$58,$B96,AL$1),"")</f>
      </c>
      <c r="AM96">
        <f>IF(INDEX(kurz!$B$7:$AQ$58,$B96,AM$1)&lt;&gt;"",INDEX(kurz!$B$7:$AQ$58,$B96,AM$1),"")</f>
      </c>
      <c r="AN96">
        <f>IF(INDEX(kurz!$B$7:$AQ$58,$B96,AN$1)&lt;&gt;"",INDEX(kurz!$B$7:$AQ$58,$B96,AN$1),"")</f>
      </c>
      <c r="AO96">
        <f>IF(INDEX(kurz!$B$7:$AQ$58,$B96,AO$1)&lt;&gt;"",INDEX(kurz!$B$7:$AQ$58,$B96,AO$1),"")</f>
      </c>
      <c r="AP96">
        <f>IF(INDEX(kurz!$B$7:$AQ$58,$B96,AP$1)&lt;&gt;"",INDEX(kurz!$B$7:$AQ$58,$B96,AP$1),"")</f>
      </c>
      <c r="AQ96">
        <f>IF(INDEX(kurz!$B$7:$AQ$58,$B96,AQ$1)&lt;&gt;"",INDEX(kurz!$B$7:$AQ$58,$B96,AQ$1),"")</f>
      </c>
      <c r="AR96" t="str">
        <f>IF(INDEX(kurz!$B$7:$AQ$58,$B96,AR$1)&lt;&gt;"",INDEX(kurz!$B$7:$AQ$58,$B96,AR$1),"")</f>
        <v>5V</v>
      </c>
      <c r="AS96">
        <f>IF(INDEX(kurz!$B$7:$AQ$58,$B96,AS$1)&lt;&gt;"",INDEX(kurz!$B$7:$AQ$58,$B96,AS$1),"")</f>
      </c>
      <c r="AT96">
        <f>IF(INDEX(kurz!$B$7:$AQ$58,$B96,AT$1)&lt;&gt;"",INDEX(kurz!$B$7:$AQ$58,$B96,AT$1),"")</f>
      </c>
      <c r="AU96">
        <f>IF(INDEX(kurz!$B$7:$AQ$58,$B96,AU$1)&lt;&gt;"",INDEX(kurz!$B$7:$AQ$58,$B96,AU$1),"")</f>
      </c>
      <c r="AV96">
        <f>IF(INDEX(kurz!$B$7:$AQ$58,$B96,AV$1)&lt;&gt;"",INDEX(kurz!$B$7:$AQ$58,$B96,AV$1),"")</f>
      </c>
    </row>
    <row r="97" spans="2:48" ht="15">
      <c r="B97" s="21">
        <f t="shared" si="8"/>
        <v>14</v>
      </c>
      <c r="C97" s="21">
        <f>INDEX(kurz!$A$7:$A$60,lang!B97)</f>
        <v>2</v>
      </c>
      <c r="D97" s="21">
        <f t="shared" si="7"/>
        <v>0</v>
      </c>
      <c r="E97" s="21">
        <f t="shared" si="9"/>
        <v>89</v>
      </c>
      <c r="F97" s="2">
        <f t="shared" si="10"/>
        <v>89</v>
      </c>
      <c r="G97" t="str">
        <f>IF(INDEX(kurz!$B$7:$AQ$58,$B97,G$1)&lt;&gt;"",INDEX(kurz!$B$7:$AQ$58,$B97,G$1),"")</f>
        <v>RG-58</v>
      </c>
      <c r="H97">
        <f>IF(INDEX(kurz!$B$7:$AQ$58,$B97,H$1)&lt;&gt;"",INDEX(kurz!$B$7:$AQ$58,$B97,H$1),"")</f>
        <v>3</v>
      </c>
      <c r="I97" t="str">
        <f>IF(INDEX(kurz!$B$7:$AQ$58,$B97,I$1)&lt;&gt;"",INDEX(kurz!$B$7:$AQ$58,$B97,I$1),"")</f>
        <v>ILIMA-ToF1-Aux.Signal</v>
      </c>
      <c r="J97">
        <f>IF(INDEX(kurz!$B$7:$AQ$58,$B97,J$1)&lt;&gt;"",INDEX(kurz!$B$7:$AQ$58,$B97,J$1),"")</f>
      </c>
      <c r="K97">
        <f>IF(INDEX(kurz!$B$7:$AQ$58,$B97,K$1)&lt;&gt;"",INDEX(kurz!$B$7:$AQ$58,$B97,K$1),"")</f>
      </c>
      <c r="L97">
        <f>IF(INDEX(kurz!$B$7:$AQ$58,$B97,L$1)&lt;&gt;"",INDEX(kurz!$B$7:$AQ$58,$B97,L$1),"")</f>
      </c>
      <c r="M97">
        <f>IF(INDEX(kurz!$B$7:$AQ$58,$B97,M$1)&lt;&gt;"",INDEX(kurz!$B$7:$AQ$58,$B97,M$1),"")</f>
      </c>
      <c r="N97">
        <f>IF(INDEX(kurz!$B$7:$AQ$58,$B97,N$1)&lt;&gt;"",INDEX(kurz!$B$7:$AQ$58,$B97,N$1),"")</f>
        <v>50</v>
      </c>
      <c r="O97">
        <f>IF(INDEX(kurz!$B$7:$AQ$58,$B97,O$1)&lt;&gt;"",INDEX(kurz!$B$7:$AQ$58,$B97,O$1),"")</f>
      </c>
      <c r="P97">
        <f>IF(INDEX(kurz!$B$7:$AQ$58,$B97,P$1)&lt;&gt;"",INDEX(kurz!$B$7:$AQ$58,$B97,P$1),"")</f>
      </c>
      <c r="Q97">
        <f>IF(INDEX(kurz!$B$7:$AQ$58,$B97,Q$1)&lt;&gt;"",INDEX(kurz!$B$7:$AQ$58,$B97,Q$1),"")</f>
      </c>
      <c r="R97">
        <f>IF(INDEX(kurz!$B$7:$AQ$58,$B97,R$1)&lt;&gt;"",INDEX(kurz!$B$7:$AQ$58,$B97,R$1),"")</f>
      </c>
      <c r="S97">
        <f>IF(INDEX(kurz!$B$7:$AQ$58,$B97,S$1)&lt;&gt;"",INDEX(kurz!$B$7:$AQ$58,$B97,S$1),"")</f>
      </c>
      <c r="T97" t="str">
        <f>IF(INDEX(kurz!$B$7:$AQ$58,$B97,T$1)&lt;&gt;"",INDEX(kurz!$B$7:$AQ$58,$B97,T$1),"")</f>
        <v>ILIMA experiment</v>
      </c>
      <c r="U97">
        <f>IF(INDEX(kurz!$B$7:$AQ$58,$B97,U$1)&lt;&gt;"",INDEX(kurz!$B$7:$AQ$58,$B97,U$1),"")</f>
      </c>
      <c r="V97">
        <f>IF(INDEX(kurz!$B$7:$AQ$58,$B97,V$1)&lt;&gt;"",INDEX(kurz!$B$7:$AQ$58,$B97,V$1),"")</f>
      </c>
      <c r="W97">
        <f>IF(INDEX(kurz!$B$7:$AQ$58,$B97,W$1)&lt;&gt;"",INDEX(kurz!$B$7:$AQ$58,$B97,W$1),"")</f>
      </c>
      <c r="X97">
        <f>IF(INDEX(kurz!$B$7:$AQ$58,$B97,X$1)&lt;&gt;"",INDEX(kurz!$B$7:$AQ$58,$B97,X$1),"")</f>
      </c>
      <c r="Y97" t="str">
        <f>IF(INDEX(kurz!$B$7:$AQ$58,$B97,Y$1)&lt;&gt;"",INDEX(kurz!$B$7:$AQ$58,$B97,Y$1),"")</f>
        <v>ToF-Detektor-1</v>
      </c>
      <c r="Z97">
        <f>IF(INDEX(kurz!$B$7:$AQ$58,$B97,Z$1)&lt;&gt;"",INDEX(kurz!$B$7:$AQ$58,$B97,Z$1),"")</f>
      </c>
      <c r="AA97" t="str">
        <f>IF(INDEX(kurz!$B$7:$AQ$58,$B97,AA$1)&lt;&gt;"",INDEX(kurz!$B$7:$AQ$58,$B97,AA$1),"")</f>
        <v>H0209A.E10.051</v>
      </c>
      <c r="AB97">
        <f>IF(INDEX(kurz!$B$7:$AQ$58,$B97,AB$1)&lt;&gt;"",INDEX(kurz!$B$7:$AQ$58,$B97,AB$1),"")</f>
      </c>
      <c r="AC97">
        <f>IF(INDEX(kurz!$B$7:$AQ$58,$B97,AC$1)&lt;&gt;"",INDEX(kurz!$B$7:$AQ$58,$B97,AC$1),"")</f>
      </c>
      <c r="AD97">
        <f>IF(INDEX(kurz!$B$7:$AQ$58,$B97,AD$1)&lt;&gt;"",INDEX(kurz!$B$7:$AQ$58,$B97,AD$1),"")</f>
      </c>
      <c r="AE97">
        <f>IF(INDEX(kurz!$B$7:$AQ$58,$B97,AE$1)&lt;&gt;"",INDEX(kurz!$B$7:$AQ$58,$B97,AE$1),"")</f>
      </c>
      <c r="AF97">
        <f>IF(INDEX(kurz!$B$7:$AQ$58,$B97,AF$1)&lt;&gt;"",INDEX(kurz!$B$7:$AQ$58,$B97,AF$1),"")</f>
      </c>
      <c r="AG97">
        <f>IF(INDEX(kurz!$B$7:$AQ$58,$B97,AG$1)&lt;&gt;"",INDEX(kurz!$B$7:$AQ$58,$B97,AG$1),"")</f>
      </c>
      <c r="AH97" t="str">
        <f>IF(INDEX(kurz!$B$7:$AQ$58,$B97,AH$1)&lt;&gt;"",INDEX(kurz!$B$7:$AQ$58,$B97,AH$1),"")</f>
        <v>Im Tunnel gegenüber H0209A.E10.039</v>
      </c>
      <c r="AI97" t="str">
        <f>IF(INDEX(kurz!$B$7:$AQ$58,$B97,AI$1)&lt;&gt;"",INDEX(kurz!$B$7:$AQ$58,$B97,AI$1),"")</f>
        <v>Rack</v>
      </c>
      <c r="AJ97">
        <f>IF(INDEX(kurz!$B$7:$AQ$58,$B97,AJ$1)&lt;&gt;"",INDEX(kurz!$B$7:$AQ$58,$B97,AJ$1),"")</f>
      </c>
      <c r="AK97" t="str">
        <f>IF(INDEX(kurz!$B$7:$AQ$58,$B97,AK$1)&lt;&gt;"",INDEX(kurz!$B$7:$AQ$58,$B97,AK$1),"")</f>
        <v>H0209A.E10.039</v>
      </c>
      <c r="AL97">
        <f>IF(INDEX(kurz!$B$7:$AQ$58,$B97,AL$1)&lt;&gt;"",INDEX(kurz!$B$7:$AQ$58,$B97,AL$1),"")</f>
      </c>
      <c r="AM97">
        <f>IF(INDEX(kurz!$B$7:$AQ$58,$B97,AM$1)&lt;&gt;"",INDEX(kurz!$B$7:$AQ$58,$B97,AM$1),"")</f>
      </c>
      <c r="AN97">
        <f>IF(INDEX(kurz!$B$7:$AQ$58,$B97,AN$1)&lt;&gt;"",INDEX(kurz!$B$7:$AQ$58,$B97,AN$1),"")</f>
      </c>
      <c r="AO97">
        <f>IF(INDEX(kurz!$B$7:$AQ$58,$B97,AO$1)&lt;&gt;"",INDEX(kurz!$B$7:$AQ$58,$B97,AO$1),"")</f>
      </c>
      <c r="AP97">
        <f>IF(INDEX(kurz!$B$7:$AQ$58,$B97,AP$1)&lt;&gt;"",INDEX(kurz!$B$7:$AQ$58,$B97,AP$1),"")</f>
      </c>
      <c r="AQ97">
        <f>IF(INDEX(kurz!$B$7:$AQ$58,$B97,AQ$1)&lt;&gt;"",INDEX(kurz!$B$7:$AQ$58,$B97,AQ$1),"")</f>
      </c>
      <c r="AR97" t="str">
        <f>IF(INDEX(kurz!$B$7:$AQ$58,$B97,AR$1)&lt;&gt;"",INDEX(kurz!$B$7:$AQ$58,$B97,AR$1),"")</f>
        <v>5V</v>
      </c>
      <c r="AS97">
        <f>IF(INDEX(kurz!$B$7:$AQ$58,$B97,AS$1)&lt;&gt;"",INDEX(kurz!$B$7:$AQ$58,$B97,AS$1),"")</f>
      </c>
      <c r="AT97">
        <f>IF(INDEX(kurz!$B$7:$AQ$58,$B97,AT$1)&lt;&gt;"",INDEX(kurz!$B$7:$AQ$58,$B97,AT$1),"")</f>
      </c>
      <c r="AU97">
        <f>IF(INDEX(kurz!$B$7:$AQ$58,$B97,AU$1)&lt;&gt;"",INDEX(kurz!$B$7:$AQ$58,$B97,AU$1),"")</f>
      </c>
      <c r="AV97">
        <f>IF(INDEX(kurz!$B$7:$AQ$58,$B97,AV$1)&lt;&gt;"",INDEX(kurz!$B$7:$AQ$58,$B97,AV$1),"")</f>
      </c>
    </row>
    <row r="98" spans="2:48" ht="15">
      <c r="B98" s="21">
        <f t="shared" si="8"/>
        <v>15</v>
      </c>
      <c r="C98" s="21">
        <f>INDEX(kurz!$A$7:$A$60,lang!B98)</f>
        <v>5</v>
      </c>
      <c r="D98" s="21">
        <f t="shared" si="7"/>
        <v>5</v>
      </c>
      <c r="E98" s="21">
        <f t="shared" si="9"/>
        <v>90</v>
      </c>
      <c r="F98" s="2">
        <f t="shared" si="10"/>
        <v>90</v>
      </c>
      <c r="G98" t="str">
        <f>IF(INDEX(kurz!$B$7:$AQ$58,$B98,G$1)&lt;&gt;"",INDEX(kurz!$B$7:$AQ$58,$B98,G$1),"")</f>
        <v>Profibus Interface Kabel</v>
      </c>
      <c r="H98">
        <f>IF(INDEX(kurz!$B$7:$AQ$58,$B98,H$1)&lt;&gt;"",INDEX(kurz!$B$7:$AQ$58,$B98,H$1),"")</f>
        <v>5</v>
      </c>
      <c r="I98" t="str">
        <f>IF(INDEX(kurz!$B$7:$AQ$58,$B98,I$1)&lt;&gt;"",INDEX(kurz!$B$7:$AQ$58,$B98,I$1),"")</f>
        <v>ILIMA-ToF1-Vakuum</v>
      </c>
      <c r="J98">
        <f>IF(INDEX(kurz!$B$7:$AQ$58,$B98,J$1)&lt;&gt;"",INDEX(kurz!$B$7:$AQ$58,$B98,J$1),"")</f>
      </c>
      <c r="K98">
        <f>IF(INDEX(kurz!$B$7:$AQ$58,$B98,K$1)&lt;&gt;"",INDEX(kurz!$B$7:$AQ$58,$B98,K$1),"")</f>
      </c>
      <c r="L98">
        <f>IF(INDEX(kurz!$B$7:$AQ$58,$B98,L$1)&lt;&gt;"",INDEX(kurz!$B$7:$AQ$58,$B98,L$1),"")</f>
        <v>8</v>
      </c>
      <c r="M98">
        <f>IF(INDEX(kurz!$B$7:$AQ$58,$B98,M$1)&lt;&gt;"",INDEX(kurz!$B$7:$AQ$58,$B98,M$1),"")</f>
      </c>
      <c r="N98">
        <f>IF(INDEX(kurz!$B$7:$AQ$58,$B98,N$1)&lt;&gt;"",INDEX(kurz!$B$7:$AQ$58,$B98,N$1),"")</f>
      </c>
      <c r="O98">
        <f>IF(INDEX(kurz!$B$7:$AQ$58,$B98,O$1)&lt;&gt;"",INDEX(kurz!$B$7:$AQ$58,$B98,O$1),"")</f>
        <v>48</v>
      </c>
      <c r="P98">
        <f>IF(INDEX(kurz!$B$7:$AQ$58,$B98,P$1)&lt;&gt;"",INDEX(kurz!$B$7:$AQ$58,$B98,P$1),"")</f>
      </c>
      <c r="Q98">
        <f>IF(INDEX(kurz!$B$7:$AQ$58,$B98,Q$1)&lt;&gt;"",INDEX(kurz!$B$7:$AQ$58,$B98,Q$1),"")</f>
      </c>
      <c r="R98">
        <f>IF(INDEX(kurz!$B$7:$AQ$58,$B98,R$1)&lt;&gt;"",INDEX(kurz!$B$7:$AQ$58,$B98,R$1),"")</f>
      </c>
      <c r="S98">
        <f>IF(INDEX(kurz!$B$7:$AQ$58,$B98,S$1)&lt;&gt;"",INDEX(kurz!$B$7:$AQ$58,$B98,S$1),"")</f>
      </c>
      <c r="T98" t="str">
        <f>IF(INDEX(kurz!$B$7:$AQ$58,$B98,T$1)&lt;&gt;"",INDEX(kurz!$B$7:$AQ$58,$B98,T$1),"")</f>
        <v>ILIMA experiment</v>
      </c>
      <c r="U98">
        <f>IF(INDEX(kurz!$B$7:$AQ$58,$B98,U$1)&lt;&gt;"",INDEX(kurz!$B$7:$AQ$58,$B98,U$1),"")</f>
      </c>
      <c r="V98">
        <f>IF(INDEX(kurz!$B$7:$AQ$58,$B98,V$1)&lt;&gt;"",INDEX(kurz!$B$7:$AQ$58,$B98,V$1),"")</f>
      </c>
      <c r="W98">
        <f>IF(INDEX(kurz!$B$7:$AQ$58,$B98,W$1)&lt;&gt;"",INDEX(kurz!$B$7:$AQ$58,$B98,W$1),"")</f>
      </c>
      <c r="X98">
        <f>IF(INDEX(kurz!$B$7:$AQ$58,$B98,X$1)&lt;&gt;"",INDEX(kurz!$B$7:$AQ$58,$B98,X$1),"")</f>
      </c>
      <c r="Y98" t="str">
        <f>IF(INDEX(kurz!$B$7:$AQ$58,$B98,Y$1)&lt;&gt;"",INDEX(kurz!$B$7:$AQ$58,$B98,Y$1),"")</f>
        <v>ToF-Detektor-1</v>
      </c>
      <c r="Z98">
        <f>IF(INDEX(kurz!$B$7:$AQ$58,$B98,Z$1)&lt;&gt;"",INDEX(kurz!$B$7:$AQ$58,$B98,Z$1),"")</f>
      </c>
      <c r="AA98" t="str">
        <f>IF(INDEX(kurz!$B$7:$AQ$58,$B98,AA$1)&lt;&gt;"",INDEX(kurz!$B$7:$AQ$58,$B98,AA$1),"")</f>
        <v>H0209A.E10.051</v>
      </c>
      <c r="AB98">
        <f>IF(INDEX(kurz!$B$7:$AQ$58,$B98,AB$1)&lt;&gt;"",INDEX(kurz!$B$7:$AQ$58,$B98,AB$1),"")</f>
      </c>
      <c r="AC98">
        <f>IF(INDEX(kurz!$B$7:$AQ$58,$B98,AC$1)&lt;&gt;"",INDEX(kurz!$B$7:$AQ$58,$B98,AC$1),"")</f>
      </c>
      <c r="AD98">
        <f>IF(INDEX(kurz!$B$7:$AQ$58,$B98,AD$1)&lt;&gt;"",INDEX(kurz!$B$7:$AQ$58,$B98,AD$1),"")</f>
      </c>
      <c r="AE98">
        <f>IF(INDEX(kurz!$B$7:$AQ$58,$B98,AE$1)&lt;&gt;"",INDEX(kurz!$B$7:$AQ$58,$B98,AE$1),"")</f>
      </c>
      <c r="AF98">
        <f>IF(INDEX(kurz!$B$7:$AQ$58,$B98,AF$1)&lt;&gt;"",INDEX(kurz!$B$7:$AQ$58,$B98,AF$1),"")</f>
      </c>
      <c r="AG98">
        <f>IF(INDEX(kurz!$B$7:$AQ$58,$B98,AG$1)&lt;&gt;"",INDEX(kurz!$B$7:$AQ$58,$B98,AG$1),"")</f>
      </c>
      <c r="AH98" t="str">
        <f>IF(INDEX(kurz!$B$7:$AQ$58,$B98,AH$1)&lt;&gt;"",INDEX(kurz!$B$7:$AQ$58,$B98,AH$1),"")</f>
        <v>Im Tunnel gegenüber H0209A.E10.039</v>
      </c>
      <c r="AI98" t="str">
        <f>IF(INDEX(kurz!$B$7:$AQ$58,$B98,AI$1)&lt;&gt;"",INDEX(kurz!$B$7:$AQ$58,$B98,AI$1),"")</f>
        <v>Rack</v>
      </c>
      <c r="AJ98">
        <f>IF(INDEX(kurz!$B$7:$AQ$58,$B98,AJ$1)&lt;&gt;"",INDEX(kurz!$B$7:$AQ$58,$B98,AJ$1),"")</f>
      </c>
      <c r="AK98" t="str">
        <f>IF(INDEX(kurz!$B$7:$AQ$58,$B98,AK$1)&lt;&gt;"",INDEX(kurz!$B$7:$AQ$58,$B98,AK$1),"")</f>
        <v>H0209A.E10.039</v>
      </c>
      <c r="AL98">
        <f>IF(INDEX(kurz!$B$7:$AQ$58,$B98,AL$1)&lt;&gt;"",INDEX(kurz!$B$7:$AQ$58,$B98,AL$1),"")</f>
      </c>
      <c r="AM98">
        <f>IF(INDEX(kurz!$B$7:$AQ$58,$B98,AM$1)&lt;&gt;"",INDEX(kurz!$B$7:$AQ$58,$B98,AM$1),"")</f>
      </c>
      <c r="AN98">
        <f>IF(INDEX(kurz!$B$7:$AQ$58,$B98,AN$1)&lt;&gt;"",INDEX(kurz!$B$7:$AQ$58,$B98,AN$1),"")</f>
      </c>
      <c r="AO98">
        <f>IF(INDEX(kurz!$B$7:$AQ$58,$B98,AO$1)&lt;&gt;"",INDEX(kurz!$B$7:$AQ$58,$B98,AO$1),"")</f>
      </c>
      <c r="AP98">
        <f>IF(INDEX(kurz!$B$7:$AQ$58,$B98,AP$1)&lt;&gt;"",INDEX(kurz!$B$7:$AQ$58,$B98,AP$1),"")</f>
      </c>
      <c r="AQ98">
        <f>IF(INDEX(kurz!$B$7:$AQ$58,$B98,AQ$1)&lt;&gt;"",INDEX(kurz!$B$7:$AQ$58,$B98,AQ$1),"")</f>
      </c>
      <c r="AR98" t="str">
        <f>IF(INDEX(kurz!$B$7:$AQ$58,$B98,AR$1)&lt;&gt;"",INDEX(kurz!$B$7:$AQ$58,$B98,AR$1),"")</f>
        <v>5V</v>
      </c>
      <c r="AS98">
        <f>IF(INDEX(kurz!$B$7:$AQ$58,$B98,AS$1)&lt;&gt;"",INDEX(kurz!$B$7:$AQ$58,$B98,AS$1),"")</f>
      </c>
      <c r="AT98">
        <f>IF(INDEX(kurz!$B$7:$AQ$58,$B98,AT$1)&lt;&gt;"",INDEX(kurz!$B$7:$AQ$58,$B98,AT$1),"")</f>
      </c>
      <c r="AU98">
        <f>IF(INDEX(kurz!$B$7:$AQ$58,$B98,AU$1)&lt;&gt;"",INDEX(kurz!$B$7:$AQ$58,$B98,AU$1),"")</f>
      </c>
      <c r="AV98">
        <f>IF(INDEX(kurz!$B$7:$AQ$58,$B98,AV$1)&lt;&gt;"",INDEX(kurz!$B$7:$AQ$58,$B98,AV$1),"")</f>
      </c>
    </row>
    <row r="99" spans="2:48" ht="15">
      <c r="B99" s="21">
        <f t="shared" si="8"/>
        <v>15</v>
      </c>
      <c r="C99" s="21">
        <f>INDEX(kurz!$A$7:$A$60,lang!B99)</f>
        <v>5</v>
      </c>
      <c r="D99" s="21">
        <f t="shared" si="7"/>
        <v>4</v>
      </c>
      <c r="E99" s="21">
        <f t="shared" si="9"/>
        <v>91</v>
      </c>
      <c r="F99" s="2">
        <f t="shared" si="10"/>
        <v>91</v>
      </c>
      <c r="G99" t="str">
        <f>IF(INDEX(kurz!$B$7:$AQ$58,$B99,G$1)&lt;&gt;"",INDEX(kurz!$B$7:$AQ$58,$B99,G$1),"")</f>
        <v>Profibus Interface Kabel</v>
      </c>
      <c r="H99">
        <f>IF(INDEX(kurz!$B$7:$AQ$58,$B99,H$1)&lt;&gt;"",INDEX(kurz!$B$7:$AQ$58,$B99,H$1),"")</f>
        <v>5</v>
      </c>
      <c r="I99" t="str">
        <f>IF(INDEX(kurz!$B$7:$AQ$58,$B99,I$1)&lt;&gt;"",INDEX(kurz!$B$7:$AQ$58,$B99,I$1),"")</f>
        <v>ILIMA-ToF1-Vakuum</v>
      </c>
      <c r="J99">
        <f>IF(INDEX(kurz!$B$7:$AQ$58,$B99,J$1)&lt;&gt;"",INDEX(kurz!$B$7:$AQ$58,$B99,J$1),"")</f>
      </c>
      <c r="K99">
        <f>IF(INDEX(kurz!$B$7:$AQ$58,$B99,K$1)&lt;&gt;"",INDEX(kurz!$B$7:$AQ$58,$B99,K$1),"")</f>
      </c>
      <c r="L99">
        <f>IF(INDEX(kurz!$B$7:$AQ$58,$B99,L$1)&lt;&gt;"",INDEX(kurz!$B$7:$AQ$58,$B99,L$1),"")</f>
        <v>8</v>
      </c>
      <c r="M99">
        <f>IF(INDEX(kurz!$B$7:$AQ$58,$B99,M$1)&lt;&gt;"",INDEX(kurz!$B$7:$AQ$58,$B99,M$1),"")</f>
      </c>
      <c r="N99">
        <f>IF(INDEX(kurz!$B$7:$AQ$58,$B99,N$1)&lt;&gt;"",INDEX(kurz!$B$7:$AQ$58,$B99,N$1),"")</f>
      </c>
      <c r="O99">
        <f>IF(INDEX(kurz!$B$7:$AQ$58,$B99,O$1)&lt;&gt;"",INDEX(kurz!$B$7:$AQ$58,$B99,O$1),"")</f>
        <v>48</v>
      </c>
      <c r="P99">
        <f>IF(INDEX(kurz!$B$7:$AQ$58,$B99,P$1)&lt;&gt;"",INDEX(kurz!$B$7:$AQ$58,$B99,P$1),"")</f>
      </c>
      <c r="Q99">
        <f>IF(INDEX(kurz!$B$7:$AQ$58,$B99,Q$1)&lt;&gt;"",INDEX(kurz!$B$7:$AQ$58,$B99,Q$1),"")</f>
      </c>
      <c r="R99">
        <f>IF(INDEX(kurz!$B$7:$AQ$58,$B99,R$1)&lt;&gt;"",INDEX(kurz!$B$7:$AQ$58,$B99,R$1),"")</f>
      </c>
      <c r="S99">
        <f>IF(INDEX(kurz!$B$7:$AQ$58,$B99,S$1)&lt;&gt;"",INDEX(kurz!$B$7:$AQ$58,$B99,S$1),"")</f>
      </c>
      <c r="T99" t="str">
        <f>IF(INDEX(kurz!$B$7:$AQ$58,$B99,T$1)&lt;&gt;"",INDEX(kurz!$B$7:$AQ$58,$B99,T$1),"")</f>
        <v>ILIMA experiment</v>
      </c>
      <c r="U99">
        <f>IF(INDEX(kurz!$B$7:$AQ$58,$B99,U$1)&lt;&gt;"",INDEX(kurz!$B$7:$AQ$58,$B99,U$1),"")</f>
      </c>
      <c r="V99">
        <f>IF(INDEX(kurz!$B$7:$AQ$58,$B99,V$1)&lt;&gt;"",INDEX(kurz!$B$7:$AQ$58,$B99,V$1),"")</f>
      </c>
      <c r="W99">
        <f>IF(INDEX(kurz!$B$7:$AQ$58,$B99,W$1)&lt;&gt;"",INDEX(kurz!$B$7:$AQ$58,$B99,W$1),"")</f>
      </c>
      <c r="X99">
        <f>IF(INDEX(kurz!$B$7:$AQ$58,$B99,X$1)&lt;&gt;"",INDEX(kurz!$B$7:$AQ$58,$B99,X$1),"")</f>
      </c>
      <c r="Y99" t="str">
        <f>IF(INDEX(kurz!$B$7:$AQ$58,$B99,Y$1)&lt;&gt;"",INDEX(kurz!$B$7:$AQ$58,$B99,Y$1),"")</f>
        <v>ToF-Detektor-1</v>
      </c>
      <c r="Z99">
        <f>IF(INDEX(kurz!$B$7:$AQ$58,$B99,Z$1)&lt;&gt;"",INDEX(kurz!$B$7:$AQ$58,$B99,Z$1),"")</f>
      </c>
      <c r="AA99" t="str">
        <f>IF(INDEX(kurz!$B$7:$AQ$58,$B99,AA$1)&lt;&gt;"",INDEX(kurz!$B$7:$AQ$58,$B99,AA$1),"")</f>
        <v>H0209A.E10.051</v>
      </c>
      <c r="AB99">
        <f>IF(INDEX(kurz!$B$7:$AQ$58,$B99,AB$1)&lt;&gt;"",INDEX(kurz!$B$7:$AQ$58,$B99,AB$1),"")</f>
      </c>
      <c r="AC99">
        <f>IF(INDEX(kurz!$B$7:$AQ$58,$B99,AC$1)&lt;&gt;"",INDEX(kurz!$B$7:$AQ$58,$B99,AC$1),"")</f>
      </c>
      <c r="AD99">
        <f>IF(INDEX(kurz!$B$7:$AQ$58,$B99,AD$1)&lt;&gt;"",INDEX(kurz!$B$7:$AQ$58,$B99,AD$1),"")</f>
      </c>
      <c r="AE99">
        <f>IF(INDEX(kurz!$B$7:$AQ$58,$B99,AE$1)&lt;&gt;"",INDEX(kurz!$B$7:$AQ$58,$B99,AE$1),"")</f>
      </c>
      <c r="AF99">
        <f>IF(INDEX(kurz!$B$7:$AQ$58,$B99,AF$1)&lt;&gt;"",INDEX(kurz!$B$7:$AQ$58,$B99,AF$1),"")</f>
      </c>
      <c r="AG99">
        <f>IF(INDEX(kurz!$B$7:$AQ$58,$B99,AG$1)&lt;&gt;"",INDEX(kurz!$B$7:$AQ$58,$B99,AG$1),"")</f>
      </c>
      <c r="AH99" t="str">
        <f>IF(INDEX(kurz!$B$7:$AQ$58,$B99,AH$1)&lt;&gt;"",INDEX(kurz!$B$7:$AQ$58,$B99,AH$1),"")</f>
        <v>Im Tunnel gegenüber H0209A.E10.039</v>
      </c>
      <c r="AI99" t="str">
        <f>IF(INDEX(kurz!$B$7:$AQ$58,$B99,AI$1)&lt;&gt;"",INDEX(kurz!$B$7:$AQ$58,$B99,AI$1),"")</f>
        <v>Rack</v>
      </c>
      <c r="AJ99">
        <f>IF(INDEX(kurz!$B$7:$AQ$58,$B99,AJ$1)&lt;&gt;"",INDEX(kurz!$B$7:$AQ$58,$B99,AJ$1),"")</f>
      </c>
      <c r="AK99" t="str">
        <f>IF(INDEX(kurz!$B$7:$AQ$58,$B99,AK$1)&lt;&gt;"",INDEX(kurz!$B$7:$AQ$58,$B99,AK$1),"")</f>
        <v>H0209A.E10.039</v>
      </c>
      <c r="AL99">
        <f>IF(INDEX(kurz!$B$7:$AQ$58,$B99,AL$1)&lt;&gt;"",INDEX(kurz!$B$7:$AQ$58,$B99,AL$1),"")</f>
      </c>
      <c r="AM99">
        <f>IF(INDEX(kurz!$B$7:$AQ$58,$B99,AM$1)&lt;&gt;"",INDEX(kurz!$B$7:$AQ$58,$B99,AM$1),"")</f>
      </c>
      <c r="AN99">
        <f>IF(INDEX(kurz!$B$7:$AQ$58,$B99,AN$1)&lt;&gt;"",INDEX(kurz!$B$7:$AQ$58,$B99,AN$1),"")</f>
      </c>
      <c r="AO99">
        <f>IF(INDEX(kurz!$B$7:$AQ$58,$B99,AO$1)&lt;&gt;"",INDEX(kurz!$B$7:$AQ$58,$B99,AO$1),"")</f>
      </c>
      <c r="AP99">
        <f>IF(INDEX(kurz!$B$7:$AQ$58,$B99,AP$1)&lt;&gt;"",INDEX(kurz!$B$7:$AQ$58,$B99,AP$1),"")</f>
      </c>
      <c r="AQ99">
        <f>IF(INDEX(kurz!$B$7:$AQ$58,$B99,AQ$1)&lt;&gt;"",INDEX(kurz!$B$7:$AQ$58,$B99,AQ$1),"")</f>
      </c>
      <c r="AR99" t="str">
        <f>IF(INDEX(kurz!$B$7:$AQ$58,$B99,AR$1)&lt;&gt;"",INDEX(kurz!$B$7:$AQ$58,$B99,AR$1),"")</f>
        <v>5V</v>
      </c>
      <c r="AS99">
        <f>IF(INDEX(kurz!$B$7:$AQ$58,$B99,AS$1)&lt;&gt;"",INDEX(kurz!$B$7:$AQ$58,$B99,AS$1),"")</f>
      </c>
      <c r="AT99">
        <f>IF(INDEX(kurz!$B$7:$AQ$58,$B99,AT$1)&lt;&gt;"",INDEX(kurz!$B$7:$AQ$58,$B99,AT$1),"")</f>
      </c>
      <c r="AU99">
        <f>IF(INDEX(kurz!$B$7:$AQ$58,$B99,AU$1)&lt;&gt;"",INDEX(kurz!$B$7:$AQ$58,$B99,AU$1),"")</f>
      </c>
      <c r="AV99">
        <f>IF(INDEX(kurz!$B$7:$AQ$58,$B99,AV$1)&lt;&gt;"",INDEX(kurz!$B$7:$AQ$58,$B99,AV$1),"")</f>
      </c>
    </row>
    <row r="100" spans="2:48" ht="15">
      <c r="B100" s="21">
        <f t="shared" si="8"/>
        <v>15</v>
      </c>
      <c r="C100" s="21">
        <f>INDEX(kurz!$A$7:$A$60,lang!B100)</f>
        <v>5</v>
      </c>
      <c r="D100" s="21">
        <f t="shared" si="7"/>
        <v>3</v>
      </c>
      <c r="E100" s="21">
        <f t="shared" si="9"/>
        <v>92</v>
      </c>
      <c r="F100" s="2">
        <f t="shared" si="10"/>
        <v>92</v>
      </c>
      <c r="G100" t="str">
        <f>IF(INDEX(kurz!$B$7:$AQ$58,$B100,G$1)&lt;&gt;"",INDEX(kurz!$B$7:$AQ$58,$B100,G$1),"")</f>
        <v>Profibus Interface Kabel</v>
      </c>
      <c r="H100">
        <f>IF(INDEX(kurz!$B$7:$AQ$58,$B100,H$1)&lt;&gt;"",INDEX(kurz!$B$7:$AQ$58,$B100,H$1),"")</f>
        <v>5</v>
      </c>
      <c r="I100" t="str">
        <f>IF(INDEX(kurz!$B$7:$AQ$58,$B100,I$1)&lt;&gt;"",INDEX(kurz!$B$7:$AQ$58,$B100,I$1),"")</f>
        <v>ILIMA-ToF1-Vakuum</v>
      </c>
      <c r="J100">
        <f>IF(INDEX(kurz!$B$7:$AQ$58,$B100,J$1)&lt;&gt;"",INDEX(kurz!$B$7:$AQ$58,$B100,J$1),"")</f>
      </c>
      <c r="K100">
        <f>IF(INDEX(kurz!$B$7:$AQ$58,$B100,K$1)&lt;&gt;"",INDEX(kurz!$B$7:$AQ$58,$B100,K$1),"")</f>
      </c>
      <c r="L100">
        <f>IF(INDEX(kurz!$B$7:$AQ$58,$B100,L$1)&lt;&gt;"",INDEX(kurz!$B$7:$AQ$58,$B100,L$1),"")</f>
        <v>8</v>
      </c>
      <c r="M100">
        <f>IF(INDEX(kurz!$B$7:$AQ$58,$B100,M$1)&lt;&gt;"",INDEX(kurz!$B$7:$AQ$58,$B100,M$1),"")</f>
      </c>
      <c r="N100">
        <f>IF(INDEX(kurz!$B$7:$AQ$58,$B100,N$1)&lt;&gt;"",INDEX(kurz!$B$7:$AQ$58,$B100,N$1),"")</f>
      </c>
      <c r="O100">
        <f>IF(INDEX(kurz!$B$7:$AQ$58,$B100,O$1)&lt;&gt;"",INDEX(kurz!$B$7:$AQ$58,$B100,O$1),"")</f>
        <v>48</v>
      </c>
      <c r="P100">
        <f>IF(INDEX(kurz!$B$7:$AQ$58,$B100,P$1)&lt;&gt;"",INDEX(kurz!$B$7:$AQ$58,$B100,P$1),"")</f>
      </c>
      <c r="Q100">
        <f>IF(INDEX(kurz!$B$7:$AQ$58,$B100,Q$1)&lt;&gt;"",INDEX(kurz!$B$7:$AQ$58,$B100,Q$1),"")</f>
      </c>
      <c r="R100">
        <f>IF(INDEX(kurz!$B$7:$AQ$58,$B100,R$1)&lt;&gt;"",INDEX(kurz!$B$7:$AQ$58,$B100,R$1),"")</f>
      </c>
      <c r="S100">
        <f>IF(INDEX(kurz!$B$7:$AQ$58,$B100,S$1)&lt;&gt;"",INDEX(kurz!$B$7:$AQ$58,$B100,S$1),"")</f>
      </c>
      <c r="T100" t="str">
        <f>IF(INDEX(kurz!$B$7:$AQ$58,$B100,T$1)&lt;&gt;"",INDEX(kurz!$B$7:$AQ$58,$B100,T$1),"")</f>
        <v>ILIMA experiment</v>
      </c>
      <c r="U100">
        <f>IF(INDEX(kurz!$B$7:$AQ$58,$B100,U$1)&lt;&gt;"",INDEX(kurz!$B$7:$AQ$58,$B100,U$1),"")</f>
      </c>
      <c r="V100">
        <f>IF(INDEX(kurz!$B$7:$AQ$58,$B100,V$1)&lt;&gt;"",INDEX(kurz!$B$7:$AQ$58,$B100,V$1),"")</f>
      </c>
      <c r="W100">
        <f>IF(INDEX(kurz!$B$7:$AQ$58,$B100,W$1)&lt;&gt;"",INDEX(kurz!$B$7:$AQ$58,$B100,W$1),"")</f>
      </c>
      <c r="X100">
        <f>IF(INDEX(kurz!$B$7:$AQ$58,$B100,X$1)&lt;&gt;"",INDEX(kurz!$B$7:$AQ$58,$B100,X$1),"")</f>
      </c>
      <c r="Y100" t="str">
        <f>IF(INDEX(kurz!$B$7:$AQ$58,$B100,Y$1)&lt;&gt;"",INDEX(kurz!$B$7:$AQ$58,$B100,Y$1),"")</f>
        <v>ToF-Detektor-1</v>
      </c>
      <c r="Z100">
        <f>IF(INDEX(kurz!$B$7:$AQ$58,$B100,Z$1)&lt;&gt;"",INDEX(kurz!$B$7:$AQ$58,$B100,Z$1),"")</f>
      </c>
      <c r="AA100" t="str">
        <f>IF(INDEX(kurz!$B$7:$AQ$58,$B100,AA$1)&lt;&gt;"",INDEX(kurz!$B$7:$AQ$58,$B100,AA$1),"")</f>
        <v>H0209A.E10.051</v>
      </c>
      <c r="AB100">
        <f>IF(INDEX(kurz!$B$7:$AQ$58,$B100,AB$1)&lt;&gt;"",INDEX(kurz!$B$7:$AQ$58,$B100,AB$1),"")</f>
      </c>
      <c r="AC100">
        <f>IF(INDEX(kurz!$B$7:$AQ$58,$B100,AC$1)&lt;&gt;"",INDEX(kurz!$B$7:$AQ$58,$B100,AC$1),"")</f>
      </c>
      <c r="AD100">
        <f>IF(INDEX(kurz!$B$7:$AQ$58,$B100,AD$1)&lt;&gt;"",INDEX(kurz!$B$7:$AQ$58,$B100,AD$1),"")</f>
      </c>
      <c r="AE100">
        <f>IF(INDEX(kurz!$B$7:$AQ$58,$B100,AE$1)&lt;&gt;"",INDEX(kurz!$B$7:$AQ$58,$B100,AE$1),"")</f>
      </c>
      <c r="AF100">
        <f>IF(INDEX(kurz!$B$7:$AQ$58,$B100,AF$1)&lt;&gt;"",INDEX(kurz!$B$7:$AQ$58,$B100,AF$1),"")</f>
      </c>
      <c r="AG100">
        <f>IF(INDEX(kurz!$B$7:$AQ$58,$B100,AG$1)&lt;&gt;"",INDEX(kurz!$B$7:$AQ$58,$B100,AG$1),"")</f>
      </c>
      <c r="AH100" t="str">
        <f>IF(INDEX(kurz!$B$7:$AQ$58,$B100,AH$1)&lt;&gt;"",INDEX(kurz!$B$7:$AQ$58,$B100,AH$1),"")</f>
        <v>Im Tunnel gegenüber H0209A.E10.039</v>
      </c>
      <c r="AI100" t="str">
        <f>IF(INDEX(kurz!$B$7:$AQ$58,$B100,AI$1)&lt;&gt;"",INDEX(kurz!$B$7:$AQ$58,$B100,AI$1),"")</f>
        <v>Rack</v>
      </c>
      <c r="AJ100">
        <f>IF(INDEX(kurz!$B$7:$AQ$58,$B100,AJ$1)&lt;&gt;"",INDEX(kurz!$B$7:$AQ$58,$B100,AJ$1),"")</f>
      </c>
      <c r="AK100" t="str">
        <f>IF(INDEX(kurz!$B$7:$AQ$58,$B100,AK$1)&lt;&gt;"",INDEX(kurz!$B$7:$AQ$58,$B100,AK$1),"")</f>
        <v>H0209A.E10.039</v>
      </c>
      <c r="AL100">
        <f>IF(INDEX(kurz!$B$7:$AQ$58,$B100,AL$1)&lt;&gt;"",INDEX(kurz!$B$7:$AQ$58,$B100,AL$1),"")</f>
      </c>
      <c r="AM100">
        <f>IF(INDEX(kurz!$B$7:$AQ$58,$B100,AM$1)&lt;&gt;"",INDEX(kurz!$B$7:$AQ$58,$B100,AM$1),"")</f>
      </c>
      <c r="AN100">
        <f>IF(INDEX(kurz!$B$7:$AQ$58,$B100,AN$1)&lt;&gt;"",INDEX(kurz!$B$7:$AQ$58,$B100,AN$1),"")</f>
      </c>
      <c r="AO100">
        <f>IF(INDEX(kurz!$B$7:$AQ$58,$B100,AO$1)&lt;&gt;"",INDEX(kurz!$B$7:$AQ$58,$B100,AO$1),"")</f>
      </c>
      <c r="AP100">
        <f>IF(INDEX(kurz!$B$7:$AQ$58,$B100,AP$1)&lt;&gt;"",INDEX(kurz!$B$7:$AQ$58,$B100,AP$1),"")</f>
      </c>
      <c r="AQ100">
        <f>IF(INDEX(kurz!$B$7:$AQ$58,$B100,AQ$1)&lt;&gt;"",INDEX(kurz!$B$7:$AQ$58,$B100,AQ$1),"")</f>
      </c>
      <c r="AR100" t="str">
        <f>IF(INDEX(kurz!$B$7:$AQ$58,$B100,AR$1)&lt;&gt;"",INDEX(kurz!$B$7:$AQ$58,$B100,AR$1),"")</f>
        <v>5V</v>
      </c>
      <c r="AS100">
        <f>IF(INDEX(kurz!$B$7:$AQ$58,$B100,AS$1)&lt;&gt;"",INDEX(kurz!$B$7:$AQ$58,$B100,AS$1),"")</f>
      </c>
      <c r="AT100">
        <f>IF(INDEX(kurz!$B$7:$AQ$58,$B100,AT$1)&lt;&gt;"",INDEX(kurz!$B$7:$AQ$58,$B100,AT$1),"")</f>
      </c>
      <c r="AU100">
        <f>IF(INDEX(kurz!$B$7:$AQ$58,$B100,AU$1)&lt;&gt;"",INDEX(kurz!$B$7:$AQ$58,$B100,AU$1),"")</f>
      </c>
      <c r="AV100">
        <f>IF(INDEX(kurz!$B$7:$AQ$58,$B100,AV$1)&lt;&gt;"",INDEX(kurz!$B$7:$AQ$58,$B100,AV$1),"")</f>
      </c>
    </row>
    <row r="101" spans="2:48" ht="15">
      <c r="B101" s="21">
        <f t="shared" si="8"/>
        <v>15</v>
      </c>
      <c r="C101" s="21">
        <f>INDEX(kurz!$A$7:$A$60,lang!B101)</f>
        <v>5</v>
      </c>
      <c r="D101" s="21">
        <f t="shared" si="7"/>
        <v>2</v>
      </c>
      <c r="E101" s="21">
        <f t="shared" si="9"/>
        <v>93</v>
      </c>
      <c r="F101" s="2">
        <f t="shared" si="10"/>
        <v>93</v>
      </c>
      <c r="G101" t="str">
        <f>IF(INDEX(kurz!$B$7:$AQ$58,$B101,G$1)&lt;&gt;"",INDEX(kurz!$B$7:$AQ$58,$B101,G$1),"")</f>
        <v>Profibus Interface Kabel</v>
      </c>
      <c r="H101">
        <f>IF(INDEX(kurz!$B$7:$AQ$58,$B101,H$1)&lt;&gt;"",INDEX(kurz!$B$7:$AQ$58,$B101,H$1),"")</f>
        <v>5</v>
      </c>
      <c r="I101" t="str">
        <f>IF(INDEX(kurz!$B$7:$AQ$58,$B101,I$1)&lt;&gt;"",INDEX(kurz!$B$7:$AQ$58,$B101,I$1),"")</f>
        <v>ILIMA-ToF1-Vakuum</v>
      </c>
      <c r="J101">
        <f>IF(INDEX(kurz!$B$7:$AQ$58,$B101,J$1)&lt;&gt;"",INDEX(kurz!$B$7:$AQ$58,$B101,J$1),"")</f>
      </c>
      <c r="K101">
        <f>IF(INDEX(kurz!$B$7:$AQ$58,$B101,K$1)&lt;&gt;"",INDEX(kurz!$B$7:$AQ$58,$B101,K$1),"")</f>
      </c>
      <c r="L101">
        <f>IF(INDEX(kurz!$B$7:$AQ$58,$B101,L$1)&lt;&gt;"",INDEX(kurz!$B$7:$AQ$58,$B101,L$1),"")</f>
        <v>8</v>
      </c>
      <c r="M101">
        <f>IF(INDEX(kurz!$B$7:$AQ$58,$B101,M$1)&lt;&gt;"",INDEX(kurz!$B$7:$AQ$58,$B101,M$1),"")</f>
      </c>
      <c r="N101">
        <f>IF(INDEX(kurz!$B$7:$AQ$58,$B101,N$1)&lt;&gt;"",INDEX(kurz!$B$7:$AQ$58,$B101,N$1),"")</f>
      </c>
      <c r="O101">
        <f>IF(INDEX(kurz!$B$7:$AQ$58,$B101,O$1)&lt;&gt;"",INDEX(kurz!$B$7:$AQ$58,$B101,O$1),"")</f>
        <v>48</v>
      </c>
      <c r="P101">
        <f>IF(INDEX(kurz!$B$7:$AQ$58,$B101,P$1)&lt;&gt;"",INDEX(kurz!$B$7:$AQ$58,$B101,P$1),"")</f>
      </c>
      <c r="Q101">
        <f>IF(INDEX(kurz!$B$7:$AQ$58,$B101,Q$1)&lt;&gt;"",INDEX(kurz!$B$7:$AQ$58,$B101,Q$1),"")</f>
      </c>
      <c r="R101">
        <f>IF(INDEX(kurz!$B$7:$AQ$58,$B101,R$1)&lt;&gt;"",INDEX(kurz!$B$7:$AQ$58,$B101,R$1),"")</f>
      </c>
      <c r="S101">
        <f>IF(INDEX(kurz!$B$7:$AQ$58,$B101,S$1)&lt;&gt;"",INDEX(kurz!$B$7:$AQ$58,$B101,S$1),"")</f>
      </c>
      <c r="T101" t="str">
        <f>IF(INDEX(kurz!$B$7:$AQ$58,$B101,T$1)&lt;&gt;"",INDEX(kurz!$B$7:$AQ$58,$B101,T$1),"")</f>
        <v>ILIMA experiment</v>
      </c>
      <c r="U101">
        <f>IF(INDEX(kurz!$B$7:$AQ$58,$B101,U$1)&lt;&gt;"",INDEX(kurz!$B$7:$AQ$58,$B101,U$1),"")</f>
      </c>
      <c r="V101">
        <f>IF(INDEX(kurz!$B$7:$AQ$58,$B101,V$1)&lt;&gt;"",INDEX(kurz!$B$7:$AQ$58,$B101,V$1),"")</f>
      </c>
      <c r="W101">
        <f>IF(INDEX(kurz!$B$7:$AQ$58,$B101,W$1)&lt;&gt;"",INDEX(kurz!$B$7:$AQ$58,$B101,W$1),"")</f>
      </c>
      <c r="X101">
        <f>IF(INDEX(kurz!$B$7:$AQ$58,$B101,X$1)&lt;&gt;"",INDEX(kurz!$B$7:$AQ$58,$B101,X$1),"")</f>
      </c>
      <c r="Y101" t="str">
        <f>IF(INDEX(kurz!$B$7:$AQ$58,$B101,Y$1)&lt;&gt;"",INDEX(kurz!$B$7:$AQ$58,$B101,Y$1),"")</f>
        <v>ToF-Detektor-1</v>
      </c>
      <c r="Z101">
        <f>IF(INDEX(kurz!$B$7:$AQ$58,$B101,Z$1)&lt;&gt;"",INDEX(kurz!$B$7:$AQ$58,$B101,Z$1),"")</f>
      </c>
      <c r="AA101" t="str">
        <f>IF(INDEX(kurz!$B$7:$AQ$58,$B101,AA$1)&lt;&gt;"",INDEX(kurz!$B$7:$AQ$58,$B101,AA$1),"")</f>
        <v>H0209A.E10.051</v>
      </c>
      <c r="AB101">
        <f>IF(INDEX(kurz!$B$7:$AQ$58,$B101,AB$1)&lt;&gt;"",INDEX(kurz!$B$7:$AQ$58,$B101,AB$1),"")</f>
      </c>
      <c r="AC101">
        <f>IF(INDEX(kurz!$B$7:$AQ$58,$B101,AC$1)&lt;&gt;"",INDEX(kurz!$B$7:$AQ$58,$B101,AC$1),"")</f>
      </c>
      <c r="AD101">
        <f>IF(INDEX(kurz!$B$7:$AQ$58,$B101,AD$1)&lt;&gt;"",INDEX(kurz!$B$7:$AQ$58,$B101,AD$1),"")</f>
      </c>
      <c r="AE101">
        <f>IF(INDEX(kurz!$B$7:$AQ$58,$B101,AE$1)&lt;&gt;"",INDEX(kurz!$B$7:$AQ$58,$B101,AE$1),"")</f>
      </c>
      <c r="AF101">
        <f>IF(INDEX(kurz!$B$7:$AQ$58,$B101,AF$1)&lt;&gt;"",INDEX(kurz!$B$7:$AQ$58,$B101,AF$1),"")</f>
      </c>
      <c r="AG101">
        <f>IF(INDEX(kurz!$B$7:$AQ$58,$B101,AG$1)&lt;&gt;"",INDEX(kurz!$B$7:$AQ$58,$B101,AG$1),"")</f>
      </c>
      <c r="AH101" t="str">
        <f>IF(INDEX(kurz!$B$7:$AQ$58,$B101,AH$1)&lt;&gt;"",INDEX(kurz!$B$7:$AQ$58,$B101,AH$1),"")</f>
        <v>Im Tunnel gegenüber H0209A.E10.039</v>
      </c>
      <c r="AI101" t="str">
        <f>IF(INDEX(kurz!$B$7:$AQ$58,$B101,AI$1)&lt;&gt;"",INDEX(kurz!$B$7:$AQ$58,$B101,AI$1),"")</f>
        <v>Rack</v>
      </c>
      <c r="AJ101">
        <f>IF(INDEX(kurz!$B$7:$AQ$58,$B101,AJ$1)&lt;&gt;"",INDEX(kurz!$B$7:$AQ$58,$B101,AJ$1),"")</f>
      </c>
      <c r="AK101" t="str">
        <f>IF(INDEX(kurz!$B$7:$AQ$58,$B101,AK$1)&lt;&gt;"",INDEX(kurz!$B$7:$AQ$58,$B101,AK$1),"")</f>
        <v>H0209A.E10.039</v>
      </c>
      <c r="AL101">
        <f>IF(INDEX(kurz!$B$7:$AQ$58,$B101,AL$1)&lt;&gt;"",INDEX(kurz!$B$7:$AQ$58,$B101,AL$1),"")</f>
      </c>
      <c r="AM101">
        <f>IF(INDEX(kurz!$B$7:$AQ$58,$B101,AM$1)&lt;&gt;"",INDEX(kurz!$B$7:$AQ$58,$B101,AM$1),"")</f>
      </c>
      <c r="AN101">
        <f>IF(INDEX(kurz!$B$7:$AQ$58,$B101,AN$1)&lt;&gt;"",INDEX(kurz!$B$7:$AQ$58,$B101,AN$1),"")</f>
      </c>
      <c r="AO101">
        <f>IF(INDEX(kurz!$B$7:$AQ$58,$B101,AO$1)&lt;&gt;"",INDEX(kurz!$B$7:$AQ$58,$B101,AO$1),"")</f>
      </c>
      <c r="AP101">
        <f>IF(INDEX(kurz!$B$7:$AQ$58,$B101,AP$1)&lt;&gt;"",INDEX(kurz!$B$7:$AQ$58,$B101,AP$1),"")</f>
      </c>
      <c r="AQ101">
        <f>IF(INDEX(kurz!$B$7:$AQ$58,$B101,AQ$1)&lt;&gt;"",INDEX(kurz!$B$7:$AQ$58,$B101,AQ$1),"")</f>
      </c>
      <c r="AR101" t="str">
        <f>IF(INDEX(kurz!$B$7:$AQ$58,$B101,AR$1)&lt;&gt;"",INDEX(kurz!$B$7:$AQ$58,$B101,AR$1),"")</f>
        <v>5V</v>
      </c>
      <c r="AS101">
        <f>IF(INDEX(kurz!$B$7:$AQ$58,$B101,AS$1)&lt;&gt;"",INDEX(kurz!$B$7:$AQ$58,$B101,AS$1),"")</f>
      </c>
      <c r="AT101">
        <f>IF(INDEX(kurz!$B$7:$AQ$58,$B101,AT$1)&lt;&gt;"",INDEX(kurz!$B$7:$AQ$58,$B101,AT$1),"")</f>
      </c>
      <c r="AU101">
        <f>IF(INDEX(kurz!$B$7:$AQ$58,$B101,AU$1)&lt;&gt;"",INDEX(kurz!$B$7:$AQ$58,$B101,AU$1),"")</f>
      </c>
      <c r="AV101">
        <f>IF(INDEX(kurz!$B$7:$AQ$58,$B101,AV$1)&lt;&gt;"",INDEX(kurz!$B$7:$AQ$58,$B101,AV$1),"")</f>
      </c>
    </row>
    <row r="102" spans="2:48" ht="15">
      <c r="B102" s="21">
        <f t="shared" si="8"/>
        <v>15</v>
      </c>
      <c r="C102" s="21">
        <f>INDEX(kurz!$A$7:$A$60,lang!B102)</f>
        <v>5</v>
      </c>
      <c r="D102" s="21">
        <f t="shared" si="7"/>
        <v>1</v>
      </c>
      <c r="E102" s="21">
        <f t="shared" si="9"/>
        <v>94</v>
      </c>
      <c r="F102" s="2">
        <f t="shared" si="10"/>
        <v>94</v>
      </c>
      <c r="G102" t="str">
        <f>IF(INDEX(kurz!$B$7:$AQ$58,$B102,G$1)&lt;&gt;"",INDEX(kurz!$B$7:$AQ$58,$B102,G$1),"")</f>
        <v>Profibus Interface Kabel</v>
      </c>
      <c r="H102">
        <f>IF(INDEX(kurz!$B$7:$AQ$58,$B102,H$1)&lt;&gt;"",INDEX(kurz!$B$7:$AQ$58,$B102,H$1),"")</f>
        <v>5</v>
      </c>
      <c r="I102" t="str">
        <f>IF(INDEX(kurz!$B$7:$AQ$58,$B102,I$1)&lt;&gt;"",INDEX(kurz!$B$7:$AQ$58,$B102,I$1),"")</f>
        <v>ILIMA-ToF1-Vakuum</v>
      </c>
      <c r="J102">
        <f>IF(INDEX(kurz!$B$7:$AQ$58,$B102,J$1)&lt;&gt;"",INDEX(kurz!$B$7:$AQ$58,$B102,J$1),"")</f>
      </c>
      <c r="K102">
        <f>IF(INDEX(kurz!$B$7:$AQ$58,$B102,K$1)&lt;&gt;"",INDEX(kurz!$B$7:$AQ$58,$B102,K$1),"")</f>
      </c>
      <c r="L102">
        <f>IF(INDEX(kurz!$B$7:$AQ$58,$B102,L$1)&lt;&gt;"",INDEX(kurz!$B$7:$AQ$58,$B102,L$1),"")</f>
        <v>8</v>
      </c>
      <c r="M102">
        <f>IF(INDEX(kurz!$B$7:$AQ$58,$B102,M$1)&lt;&gt;"",INDEX(kurz!$B$7:$AQ$58,$B102,M$1),"")</f>
      </c>
      <c r="N102">
        <f>IF(INDEX(kurz!$B$7:$AQ$58,$B102,N$1)&lt;&gt;"",INDEX(kurz!$B$7:$AQ$58,$B102,N$1),"")</f>
      </c>
      <c r="O102">
        <f>IF(INDEX(kurz!$B$7:$AQ$58,$B102,O$1)&lt;&gt;"",INDEX(kurz!$B$7:$AQ$58,$B102,O$1),"")</f>
        <v>48</v>
      </c>
      <c r="P102">
        <f>IF(INDEX(kurz!$B$7:$AQ$58,$B102,P$1)&lt;&gt;"",INDEX(kurz!$B$7:$AQ$58,$B102,P$1),"")</f>
      </c>
      <c r="Q102">
        <f>IF(INDEX(kurz!$B$7:$AQ$58,$B102,Q$1)&lt;&gt;"",INDEX(kurz!$B$7:$AQ$58,$B102,Q$1),"")</f>
      </c>
      <c r="R102">
        <f>IF(INDEX(kurz!$B$7:$AQ$58,$B102,R$1)&lt;&gt;"",INDEX(kurz!$B$7:$AQ$58,$B102,R$1),"")</f>
      </c>
      <c r="S102">
        <f>IF(INDEX(kurz!$B$7:$AQ$58,$B102,S$1)&lt;&gt;"",INDEX(kurz!$B$7:$AQ$58,$B102,S$1),"")</f>
      </c>
      <c r="T102" t="str">
        <f>IF(INDEX(kurz!$B$7:$AQ$58,$B102,T$1)&lt;&gt;"",INDEX(kurz!$B$7:$AQ$58,$B102,T$1),"")</f>
        <v>ILIMA experiment</v>
      </c>
      <c r="U102">
        <f>IF(INDEX(kurz!$B$7:$AQ$58,$B102,U$1)&lt;&gt;"",INDEX(kurz!$B$7:$AQ$58,$B102,U$1),"")</f>
      </c>
      <c r="V102">
        <f>IF(INDEX(kurz!$B$7:$AQ$58,$B102,V$1)&lt;&gt;"",INDEX(kurz!$B$7:$AQ$58,$B102,V$1),"")</f>
      </c>
      <c r="W102">
        <f>IF(INDEX(kurz!$B$7:$AQ$58,$B102,W$1)&lt;&gt;"",INDEX(kurz!$B$7:$AQ$58,$B102,W$1),"")</f>
      </c>
      <c r="X102">
        <f>IF(INDEX(kurz!$B$7:$AQ$58,$B102,X$1)&lt;&gt;"",INDEX(kurz!$B$7:$AQ$58,$B102,X$1),"")</f>
      </c>
      <c r="Y102" t="str">
        <f>IF(INDEX(kurz!$B$7:$AQ$58,$B102,Y$1)&lt;&gt;"",INDEX(kurz!$B$7:$AQ$58,$B102,Y$1),"")</f>
        <v>ToF-Detektor-1</v>
      </c>
      <c r="Z102">
        <f>IF(INDEX(kurz!$B$7:$AQ$58,$B102,Z$1)&lt;&gt;"",INDEX(kurz!$B$7:$AQ$58,$B102,Z$1),"")</f>
      </c>
      <c r="AA102" t="str">
        <f>IF(INDEX(kurz!$B$7:$AQ$58,$B102,AA$1)&lt;&gt;"",INDEX(kurz!$B$7:$AQ$58,$B102,AA$1),"")</f>
        <v>H0209A.E10.051</v>
      </c>
      <c r="AB102">
        <f>IF(INDEX(kurz!$B$7:$AQ$58,$B102,AB$1)&lt;&gt;"",INDEX(kurz!$B$7:$AQ$58,$B102,AB$1),"")</f>
      </c>
      <c r="AC102">
        <f>IF(INDEX(kurz!$B$7:$AQ$58,$B102,AC$1)&lt;&gt;"",INDEX(kurz!$B$7:$AQ$58,$B102,AC$1),"")</f>
      </c>
      <c r="AD102">
        <f>IF(INDEX(kurz!$B$7:$AQ$58,$B102,AD$1)&lt;&gt;"",INDEX(kurz!$B$7:$AQ$58,$B102,AD$1),"")</f>
      </c>
      <c r="AE102">
        <f>IF(INDEX(kurz!$B$7:$AQ$58,$B102,AE$1)&lt;&gt;"",INDEX(kurz!$B$7:$AQ$58,$B102,AE$1),"")</f>
      </c>
      <c r="AF102">
        <f>IF(INDEX(kurz!$B$7:$AQ$58,$B102,AF$1)&lt;&gt;"",INDEX(kurz!$B$7:$AQ$58,$B102,AF$1),"")</f>
      </c>
      <c r="AG102">
        <f>IF(INDEX(kurz!$B$7:$AQ$58,$B102,AG$1)&lt;&gt;"",INDEX(kurz!$B$7:$AQ$58,$B102,AG$1),"")</f>
      </c>
      <c r="AH102" t="str">
        <f>IF(INDEX(kurz!$B$7:$AQ$58,$B102,AH$1)&lt;&gt;"",INDEX(kurz!$B$7:$AQ$58,$B102,AH$1),"")</f>
        <v>Im Tunnel gegenüber H0209A.E10.039</v>
      </c>
      <c r="AI102" t="str">
        <f>IF(INDEX(kurz!$B$7:$AQ$58,$B102,AI$1)&lt;&gt;"",INDEX(kurz!$B$7:$AQ$58,$B102,AI$1),"")</f>
        <v>Rack</v>
      </c>
      <c r="AJ102">
        <f>IF(INDEX(kurz!$B$7:$AQ$58,$B102,AJ$1)&lt;&gt;"",INDEX(kurz!$B$7:$AQ$58,$B102,AJ$1),"")</f>
      </c>
      <c r="AK102" t="str">
        <f>IF(INDEX(kurz!$B$7:$AQ$58,$B102,AK$1)&lt;&gt;"",INDEX(kurz!$B$7:$AQ$58,$B102,AK$1),"")</f>
        <v>H0209A.E10.039</v>
      </c>
      <c r="AL102">
        <f>IF(INDEX(kurz!$B$7:$AQ$58,$B102,AL$1)&lt;&gt;"",INDEX(kurz!$B$7:$AQ$58,$B102,AL$1),"")</f>
      </c>
      <c r="AM102">
        <f>IF(INDEX(kurz!$B$7:$AQ$58,$B102,AM$1)&lt;&gt;"",INDEX(kurz!$B$7:$AQ$58,$B102,AM$1),"")</f>
      </c>
      <c r="AN102">
        <f>IF(INDEX(kurz!$B$7:$AQ$58,$B102,AN$1)&lt;&gt;"",INDEX(kurz!$B$7:$AQ$58,$B102,AN$1),"")</f>
      </c>
      <c r="AO102">
        <f>IF(INDEX(kurz!$B$7:$AQ$58,$B102,AO$1)&lt;&gt;"",INDEX(kurz!$B$7:$AQ$58,$B102,AO$1),"")</f>
      </c>
      <c r="AP102">
        <f>IF(INDEX(kurz!$B$7:$AQ$58,$B102,AP$1)&lt;&gt;"",INDEX(kurz!$B$7:$AQ$58,$B102,AP$1),"")</f>
      </c>
      <c r="AQ102">
        <f>IF(INDEX(kurz!$B$7:$AQ$58,$B102,AQ$1)&lt;&gt;"",INDEX(kurz!$B$7:$AQ$58,$B102,AQ$1),"")</f>
      </c>
      <c r="AR102" t="str">
        <f>IF(INDEX(kurz!$B$7:$AQ$58,$B102,AR$1)&lt;&gt;"",INDEX(kurz!$B$7:$AQ$58,$B102,AR$1),"")</f>
        <v>5V</v>
      </c>
      <c r="AS102">
        <f>IF(INDEX(kurz!$B$7:$AQ$58,$B102,AS$1)&lt;&gt;"",INDEX(kurz!$B$7:$AQ$58,$B102,AS$1),"")</f>
      </c>
      <c r="AT102">
        <f>IF(INDEX(kurz!$B$7:$AQ$58,$B102,AT$1)&lt;&gt;"",INDEX(kurz!$B$7:$AQ$58,$B102,AT$1),"")</f>
      </c>
      <c r="AU102">
        <f>IF(INDEX(kurz!$B$7:$AQ$58,$B102,AU$1)&lt;&gt;"",INDEX(kurz!$B$7:$AQ$58,$B102,AU$1),"")</f>
      </c>
      <c r="AV102">
        <f>IF(INDEX(kurz!$B$7:$AQ$58,$B102,AV$1)&lt;&gt;"",INDEX(kurz!$B$7:$AQ$58,$B102,AV$1),"")</f>
      </c>
    </row>
    <row r="103" spans="2:48" ht="15">
      <c r="B103" s="21">
        <f t="shared" si="8"/>
        <v>15</v>
      </c>
      <c r="C103" s="21">
        <f>INDEX(kurz!$A$7:$A$60,lang!B103)</f>
        <v>5</v>
      </c>
      <c r="D103" s="21">
        <f t="shared" si="7"/>
        <v>0</v>
      </c>
      <c r="E103" s="21">
        <f t="shared" si="9"/>
        <v>95</v>
      </c>
      <c r="F103" s="2">
        <f t="shared" si="10"/>
        <v>95</v>
      </c>
      <c r="G103" t="str">
        <f>IF(INDEX(kurz!$B$7:$AQ$58,$B103,G$1)&lt;&gt;"",INDEX(kurz!$B$7:$AQ$58,$B103,G$1),"")</f>
        <v>Profibus Interface Kabel</v>
      </c>
      <c r="H103">
        <f>IF(INDEX(kurz!$B$7:$AQ$58,$B103,H$1)&lt;&gt;"",INDEX(kurz!$B$7:$AQ$58,$B103,H$1),"")</f>
        <v>5</v>
      </c>
      <c r="I103" t="str">
        <f>IF(INDEX(kurz!$B$7:$AQ$58,$B103,I$1)&lt;&gt;"",INDEX(kurz!$B$7:$AQ$58,$B103,I$1),"")</f>
        <v>ILIMA-ToF1-Vakuum</v>
      </c>
      <c r="J103">
        <f>IF(INDEX(kurz!$B$7:$AQ$58,$B103,J$1)&lt;&gt;"",INDEX(kurz!$B$7:$AQ$58,$B103,J$1),"")</f>
      </c>
      <c r="K103">
        <f>IF(INDEX(kurz!$B$7:$AQ$58,$B103,K$1)&lt;&gt;"",INDEX(kurz!$B$7:$AQ$58,$B103,K$1),"")</f>
      </c>
      <c r="L103">
        <f>IF(INDEX(kurz!$B$7:$AQ$58,$B103,L$1)&lt;&gt;"",INDEX(kurz!$B$7:$AQ$58,$B103,L$1),"")</f>
        <v>8</v>
      </c>
      <c r="M103">
        <f>IF(INDEX(kurz!$B$7:$AQ$58,$B103,M$1)&lt;&gt;"",INDEX(kurz!$B$7:$AQ$58,$B103,M$1),"")</f>
      </c>
      <c r="N103">
        <f>IF(INDEX(kurz!$B$7:$AQ$58,$B103,N$1)&lt;&gt;"",INDEX(kurz!$B$7:$AQ$58,$B103,N$1),"")</f>
      </c>
      <c r="O103">
        <f>IF(INDEX(kurz!$B$7:$AQ$58,$B103,O$1)&lt;&gt;"",INDEX(kurz!$B$7:$AQ$58,$B103,O$1),"")</f>
        <v>48</v>
      </c>
      <c r="P103">
        <f>IF(INDEX(kurz!$B$7:$AQ$58,$B103,P$1)&lt;&gt;"",INDEX(kurz!$B$7:$AQ$58,$B103,P$1),"")</f>
      </c>
      <c r="Q103">
        <f>IF(INDEX(kurz!$B$7:$AQ$58,$B103,Q$1)&lt;&gt;"",INDEX(kurz!$B$7:$AQ$58,$B103,Q$1),"")</f>
      </c>
      <c r="R103">
        <f>IF(INDEX(kurz!$B$7:$AQ$58,$B103,R$1)&lt;&gt;"",INDEX(kurz!$B$7:$AQ$58,$B103,R$1),"")</f>
      </c>
      <c r="S103">
        <f>IF(INDEX(kurz!$B$7:$AQ$58,$B103,S$1)&lt;&gt;"",INDEX(kurz!$B$7:$AQ$58,$B103,S$1),"")</f>
      </c>
      <c r="T103" t="str">
        <f>IF(INDEX(kurz!$B$7:$AQ$58,$B103,T$1)&lt;&gt;"",INDEX(kurz!$B$7:$AQ$58,$B103,T$1),"")</f>
        <v>ILIMA experiment</v>
      </c>
      <c r="U103">
        <f>IF(INDEX(kurz!$B$7:$AQ$58,$B103,U$1)&lt;&gt;"",INDEX(kurz!$B$7:$AQ$58,$B103,U$1),"")</f>
      </c>
      <c r="V103">
        <f>IF(INDEX(kurz!$B$7:$AQ$58,$B103,V$1)&lt;&gt;"",INDEX(kurz!$B$7:$AQ$58,$B103,V$1),"")</f>
      </c>
      <c r="W103">
        <f>IF(INDEX(kurz!$B$7:$AQ$58,$B103,W$1)&lt;&gt;"",INDEX(kurz!$B$7:$AQ$58,$B103,W$1),"")</f>
      </c>
      <c r="X103">
        <f>IF(INDEX(kurz!$B$7:$AQ$58,$B103,X$1)&lt;&gt;"",INDEX(kurz!$B$7:$AQ$58,$B103,X$1),"")</f>
      </c>
      <c r="Y103" t="str">
        <f>IF(INDEX(kurz!$B$7:$AQ$58,$B103,Y$1)&lt;&gt;"",INDEX(kurz!$B$7:$AQ$58,$B103,Y$1),"")</f>
        <v>ToF-Detektor-1</v>
      </c>
      <c r="Z103">
        <f>IF(INDEX(kurz!$B$7:$AQ$58,$B103,Z$1)&lt;&gt;"",INDEX(kurz!$B$7:$AQ$58,$B103,Z$1),"")</f>
      </c>
      <c r="AA103" t="str">
        <f>IF(INDEX(kurz!$B$7:$AQ$58,$B103,AA$1)&lt;&gt;"",INDEX(kurz!$B$7:$AQ$58,$B103,AA$1),"")</f>
        <v>H0209A.E10.051</v>
      </c>
      <c r="AB103">
        <f>IF(INDEX(kurz!$B$7:$AQ$58,$B103,AB$1)&lt;&gt;"",INDEX(kurz!$B$7:$AQ$58,$B103,AB$1),"")</f>
      </c>
      <c r="AC103">
        <f>IF(INDEX(kurz!$B$7:$AQ$58,$B103,AC$1)&lt;&gt;"",INDEX(kurz!$B$7:$AQ$58,$B103,AC$1),"")</f>
      </c>
      <c r="AD103">
        <f>IF(INDEX(kurz!$B$7:$AQ$58,$B103,AD$1)&lt;&gt;"",INDEX(kurz!$B$7:$AQ$58,$B103,AD$1),"")</f>
      </c>
      <c r="AE103">
        <f>IF(INDEX(kurz!$B$7:$AQ$58,$B103,AE$1)&lt;&gt;"",INDEX(kurz!$B$7:$AQ$58,$B103,AE$1),"")</f>
      </c>
      <c r="AF103">
        <f>IF(INDEX(kurz!$B$7:$AQ$58,$B103,AF$1)&lt;&gt;"",INDEX(kurz!$B$7:$AQ$58,$B103,AF$1),"")</f>
      </c>
      <c r="AG103">
        <f>IF(INDEX(kurz!$B$7:$AQ$58,$B103,AG$1)&lt;&gt;"",INDEX(kurz!$B$7:$AQ$58,$B103,AG$1),"")</f>
      </c>
      <c r="AH103" t="str">
        <f>IF(INDEX(kurz!$B$7:$AQ$58,$B103,AH$1)&lt;&gt;"",INDEX(kurz!$B$7:$AQ$58,$B103,AH$1),"")</f>
        <v>Im Tunnel gegenüber H0209A.E10.039</v>
      </c>
      <c r="AI103" t="str">
        <f>IF(INDEX(kurz!$B$7:$AQ$58,$B103,AI$1)&lt;&gt;"",INDEX(kurz!$B$7:$AQ$58,$B103,AI$1),"")</f>
        <v>Rack</v>
      </c>
      <c r="AJ103">
        <f>IF(INDEX(kurz!$B$7:$AQ$58,$B103,AJ$1)&lt;&gt;"",INDEX(kurz!$B$7:$AQ$58,$B103,AJ$1),"")</f>
      </c>
      <c r="AK103" t="str">
        <f>IF(INDEX(kurz!$B$7:$AQ$58,$B103,AK$1)&lt;&gt;"",INDEX(kurz!$B$7:$AQ$58,$B103,AK$1),"")</f>
        <v>H0209A.E10.039</v>
      </c>
      <c r="AL103">
        <f>IF(INDEX(kurz!$B$7:$AQ$58,$B103,AL$1)&lt;&gt;"",INDEX(kurz!$B$7:$AQ$58,$B103,AL$1),"")</f>
      </c>
      <c r="AM103">
        <f>IF(INDEX(kurz!$B$7:$AQ$58,$B103,AM$1)&lt;&gt;"",INDEX(kurz!$B$7:$AQ$58,$B103,AM$1),"")</f>
      </c>
      <c r="AN103">
        <f>IF(INDEX(kurz!$B$7:$AQ$58,$B103,AN$1)&lt;&gt;"",INDEX(kurz!$B$7:$AQ$58,$B103,AN$1),"")</f>
      </c>
      <c r="AO103">
        <f>IF(INDEX(kurz!$B$7:$AQ$58,$B103,AO$1)&lt;&gt;"",INDEX(kurz!$B$7:$AQ$58,$B103,AO$1),"")</f>
      </c>
      <c r="AP103">
        <f>IF(INDEX(kurz!$B$7:$AQ$58,$B103,AP$1)&lt;&gt;"",INDEX(kurz!$B$7:$AQ$58,$B103,AP$1),"")</f>
      </c>
      <c r="AQ103">
        <f>IF(INDEX(kurz!$B$7:$AQ$58,$B103,AQ$1)&lt;&gt;"",INDEX(kurz!$B$7:$AQ$58,$B103,AQ$1),"")</f>
      </c>
      <c r="AR103" t="str">
        <f>IF(INDEX(kurz!$B$7:$AQ$58,$B103,AR$1)&lt;&gt;"",INDEX(kurz!$B$7:$AQ$58,$B103,AR$1),"")</f>
        <v>5V</v>
      </c>
      <c r="AS103">
        <f>IF(INDEX(kurz!$B$7:$AQ$58,$B103,AS$1)&lt;&gt;"",INDEX(kurz!$B$7:$AQ$58,$B103,AS$1),"")</f>
      </c>
      <c r="AT103">
        <f>IF(INDEX(kurz!$B$7:$AQ$58,$B103,AT$1)&lt;&gt;"",INDEX(kurz!$B$7:$AQ$58,$B103,AT$1),"")</f>
      </c>
      <c r="AU103">
        <f>IF(INDEX(kurz!$B$7:$AQ$58,$B103,AU$1)&lt;&gt;"",INDEX(kurz!$B$7:$AQ$58,$B103,AU$1),"")</f>
      </c>
      <c r="AV103">
        <f>IF(INDEX(kurz!$B$7:$AQ$58,$B103,AV$1)&lt;&gt;"",INDEX(kurz!$B$7:$AQ$58,$B103,AV$1),"")</f>
      </c>
    </row>
    <row r="104" spans="2:48" ht="15">
      <c r="B104" s="21">
        <f t="shared" si="8"/>
        <v>16</v>
      </c>
      <c r="C104" s="21">
        <f>INDEX(kurz!$A$7:$A$60,lang!B104)</f>
        <v>2</v>
      </c>
      <c r="D104" s="21">
        <f t="shared" si="7"/>
        <v>2</v>
      </c>
      <c r="E104" s="21">
        <f t="shared" si="9"/>
        <v>96</v>
      </c>
      <c r="F104" s="2">
        <f t="shared" si="10"/>
        <v>96</v>
      </c>
      <c r="G104" t="str">
        <f>IF(INDEX(kurz!$B$7:$AQ$58,$B104,G$1)&lt;&gt;"",INDEX(kurz!$B$7:$AQ$58,$B104,G$1),"")</f>
        <v>Leitung 3x1.5mm, 230V</v>
      </c>
      <c r="H104">
        <f>IF(INDEX(kurz!$B$7:$AQ$58,$B104,H$1)&lt;&gt;"",INDEX(kurz!$B$7:$AQ$58,$B104,H$1),"")</f>
        <v>1</v>
      </c>
      <c r="I104" t="str">
        <f>IF(INDEX(kurz!$B$7:$AQ$58,$B104,I$1)&lt;&gt;"",INDEX(kurz!$B$7:$AQ$58,$B104,I$1),"")</f>
        <v>ILIMA-ToF1-Messnetz</v>
      </c>
      <c r="J104">
        <f>IF(INDEX(kurz!$B$7:$AQ$58,$B104,J$1)&lt;&gt;"",INDEX(kurz!$B$7:$AQ$58,$B104,J$1),"")</f>
      </c>
      <c r="K104">
        <f>IF(INDEX(kurz!$B$7:$AQ$58,$B104,K$1)&lt;&gt;"",INDEX(kurz!$B$7:$AQ$58,$B104,K$1),"")</f>
      </c>
      <c r="L104">
        <f>IF(INDEX(kurz!$B$7:$AQ$58,$B104,L$1)&lt;&gt;"",INDEX(kurz!$B$7:$AQ$58,$B104,L$1),"")</f>
      </c>
      <c r="M104">
        <f>IF(INDEX(kurz!$B$7:$AQ$58,$B104,M$1)&lt;&gt;"",INDEX(kurz!$B$7:$AQ$58,$B104,M$1),"")</f>
        <v>16</v>
      </c>
      <c r="N104">
        <f>IF(INDEX(kurz!$B$7:$AQ$58,$B104,N$1)&lt;&gt;"",INDEX(kurz!$B$7:$AQ$58,$B104,N$1),"")</f>
      </c>
      <c r="O104">
        <f>IF(INDEX(kurz!$B$7:$AQ$58,$B104,O$1)&lt;&gt;"",INDEX(kurz!$B$7:$AQ$58,$B104,O$1),"")</f>
      </c>
      <c r="P104">
        <f>IF(INDEX(kurz!$B$7:$AQ$58,$B104,P$1)&lt;&gt;"",INDEX(kurz!$B$7:$AQ$58,$B104,P$1),"")</f>
      </c>
      <c r="Q104">
        <f>IF(INDEX(kurz!$B$7:$AQ$58,$B104,Q$1)&lt;&gt;"",INDEX(kurz!$B$7:$AQ$58,$B104,Q$1),"")</f>
      </c>
      <c r="R104">
        <f>IF(INDEX(kurz!$B$7:$AQ$58,$B104,R$1)&lt;&gt;"",INDEX(kurz!$B$7:$AQ$58,$B104,R$1),"")</f>
      </c>
      <c r="S104">
        <f>IF(INDEX(kurz!$B$7:$AQ$58,$B104,S$1)&lt;&gt;"",INDEX(kurz!$B$7:$AQ$58,$B104,S$1),"")</f>
      </c>
      <c r="T104" t="str">
        <f>IF(INDEX(kurz!$B$7:$AQ$58,$B104,T$1)&lt;&gt;"",INDEX(kurz!$B$7:$AQ$58,$B104,T$1),"")</f>
        <v>ILIMA experiment</v>
      </c>
      <c r="U104">
        <f>IF(INDEX(kurz!$B$7:$AQ$58,$B104,U$1)&lt;&gt;"",INDEX(kurz!$B$7:$AQ$58,$B104,U$1),"")</f>
      </c>
      <c r="V104">
        <f>IF(INDEX(kurz!$B$7:$AQ$58,$B104,V$1)&lt;&gt;"",INDEX(kurz!$B$7:$AQ$58,$B104,V$1),"")</f>
      </c>
      <c r="W104">
        <f>IF(INDEX(kurz!$B$7:$AQ$58,$B104,W$1)&lt;&gt;"",INDEX(kurz!$B$7:$AQ$58,$B104,W$1),"")</f>
      </c>
      <c r="X104">
        <f>IF(INDEX(kurz!$B$7:$AQ$58,$B104,X$1)&lt;&gt;"",INDEX(kurz!$B$7:$AQ$58,$B104,X$1),"")</f>
      </c>
      <c r="Y104" t="str">
        <f>IF(INDEX(kurz!$B$7:$AQ$58,$B104,Y$1)&lt;&gt;"",INDEX(kurz!$B$7:$AQ$58,$B104,Y$1),"")</f>
        <v>ToF-Detektor-1</v>
      </c>
      <c r="Z104">
        <f>IF(INDEX(kurz!$B$7:$AQ$58,$B104,Z$1)&lt;&gt;"",INDEX(kurz!$B$7:$AQ$58,$B104,Z$1),"")</f>
      </c>
      <c r="AA104" t="str">
        <f>IF(INDEX(kurz!$B$7:$AQ$58,$B104,AA$1)&lt;&gt;"",INDEX(kurz!$B$7:$AQ$58,$B104,AA$1),"")</f>
        <v>H0209A.E10.051</v>
      </c>
      <c r="AB104">
        <f>IF(INDEX(kurz!$B$7:$AQ$58,$B104,AB$1)&lt;&gt;"",INDEX(kurz!$B$7:$AQ$58,$B104,AB$1),"")</f>
      </c>
      <c r="AC104">
        <f>IF(INDEX(kurz!$B$7:$AQ$58,$B104,AC$1)&lt;&gt;"",INDEX(kurz!$B$7:$AQ$58,$B104,AC$1),"")</f>
      </c>
      <c r="AD104">
        <f>IF(INDEX(kurz!$B$7:$AQ$58,$B104,AD$1)&lt;&gt;"",INDEX(kurz!$B$7:$AQ$58,$B104,AD$1),"")</f>
      </c>
      <c r="AE104">
        <f>IF(INDEX(kurz!$B$7:$AQ$58,$B104,AE$1)&lt;&gt;"",INDEX(kurz!$B$7:$AQ$58,$B104,AE$1),"")</f>
      </c>
      <c r="AF104">
        <f>IF(INDEX(kurz!$B$7:$AQ$58,$B104,AF$1)&lt;&gt;"",INDEX(kurz!$B$7:$AQ$58,$B104,AF$1),"")</f>
      </c>
      <c r="AG104">
        <f>IF(INDEX(kurz!$B$7:$AQ$58,$B104,AG$1)&lt;&gt;"",INDEX(kurz!$B$7:$AQ$58,$B104,AG$1),"")</f>
      </c>
      <c r="AH104" t="str">
        <f>IF(INDEX(kurz!$B$7:$AQ$58,$B104,AH$1)&lt;&gt;"",INDEX(kurz!$B$7:$AQ$58,$B104,AH$1),"")</f>
        <v>Im Tunnel gegenüber H0209A.E10.039</v>
      </c>
      <c r="AI104" t="str">
        <f>IF(INDEX(kurz!$B$7:$AQ$58,$B104,AI$1)&lt;&gt;"",INDEX(kurz!$B$7:$AQ$58,$B104,AI$1),"")</f>
        <v>Rack</v>
      </c>
      <c r="AJ104">
        <f>IF(INDEX(kurz!$B$7:$AQ$58,$B104,AJ$1)&lt;&gt;"",INDEX(kurz!$B$7:$AQ$58,$B104,AJ$1),"")</f>
      </c>
      <c r="AK104" t="str">
        <f>IF(INDEX(kurz!$B$7:$AQ$58,$B104,AK$1)&lt;&gt;"",INDEX(kurz!$B$7:$AQ$58,$B104,AK$1),"")</f>
        <v>H0209A.E10.039</v>
      </c>
      <c r="AL104">
        <f>IF(INDEX(kurz!$B$7:$AQ$58,$B104,AL$1)&lt;&gt;"",INDEX(kurz!$B$7:$AQ$58,$B104,AL$1),"")</f>
      </c>
      <c r="AM104">
        <f>IF(INDEX(kurz!$B$7:$AQ$58,$B104,AM$1)&lt;&gt;"",INDEX(kurz!$B$7:$AQ$58,$B104,AM$1),"")</f>
      </c>
      <c r="AN104">
        <f>IF(INDEX(kurz!$B$7:$AQ$58,$B104,AN$1)&lt;&gt;"",INDEX(kurz!$B$7:$AQ$58,$B104,AN$1),"")</f>
      </c>
      <c r="AO104">
        <f>IF(INDEX(kurz!$B$7:$AQ$58,$B104,AO$1)&lt;&gt;"",INDEX(kurz!$B$7:$AQ$58,$B104,AO$1),"")</f>
      </c>
      <c r="AP104">
        <f>IF(INDEX(kurz!$B$7:$AQ$58,$B104,AP$1)&lt;&gt;"",INDEX(kurz!$B$7:$AQ$58,$B104,AP$1),"")</f>
      </c>
      <c r="AQ104">
        <f>IF(INDEX(kurz!$B$7:$AQ$58,$B104,AQ$1)&lt;&gt;"",INDEX(kurz!$B$7:$AQ$58,$B104,AQ$1),"")</f>
      </c>
      <c r="AR104" t="str">
        <f>IF(INDEX(kurz!$B$7:$AQ$58,$B104,AR$1)&lt;&gt;"",INDEX(kurz!$B$7:$AQ$58,$B104,AR$1),"")</f>
        <v>230 V</v>
      </c>
      <c r="AS104" t="str">
        <f>IF(INDEX(kurz!$B$7:$AQ$58,$B104,AS$1)&lt;&gt;"",INDEX(kurz!$B$7:$AQ$58,$B104,AS$1),"")</f>
        <v>16A</v>
      </c>
      <c r="AT104">
        <f>IF(INDEX(kurz!$B$7:$AQ$58,$B104,AT$1)&lt;&gt;"",INDEX(kurz!$B$7:$AQ$58,$B104,AT$1),"")</f>
      </c>
      <c r="AU104">
        <f>IF(INDEX(kurz!$B$7:$AQ$58,$B104,AU$1)&lt;&gt;"",INDEX(kurz!$B$7:$AQ$58,$B104,AU$1),"")</f>
      </c>
      <c r="AV104">
        <f>IF(INDEX(kurz!$B$7:$AQ$58,$B104,AV$1)&lt;&gt;"",INDEX(kurz!$B$7:$AQ$58,$B104,AV$1),"")</f>
      </c>
    </row>
    <row r="105" spans="2:48" ht="15">
      <c r="B105" s="21">
        <f t="shared" si="8"/>
        <v>16</v>
      </c>
      <c r="C105" s="21">
        <f>INDEX(kurz!$A$7:$A$60,lang!B105)</f>
        <v>2</v>
      </c>
      <c r="D105" s="21">
        <f t="shared" si="7"/>
        <v>1</v>
      </c>
      <c r="E105" s="21">
        <f t="shared" si="9"/>
        <v>97</v>
      </c>
      <c r="F105" s="2">
        <f t="shared" si="10"/>
        <v>97</v>
      </c>
      <c r="G105" t="str">
        <f>IF(INDEX(kurz!$B$7:$AQ$58,$B105,G$1)&lt;&gt;"",INDEX(kurz!$B$7:$AQ$58,$B105,G$1),"")</f>
        <v>Leitung 3x1.5mm, 230V</v>
      </c>
      <c r="H105">
        <f>IF(INDEX(kurz!$B$7:$AQ$58,$B105,H$1)&lt;&gt;"",INDEX(kurz!$B$7:$AQ$58,$B105,H$1),"")</f>
        <v>1</v>
      </c>
      <c r="I105" t="str">
        <f>IF(INDEX(kurz!$B$7:$AQ$58,$B105,I$1)&lt;&gt;"",INDEX(kurz!$B$7:$AQ$58,$B105,I$1),"")</f>
        <v>ILIMA-ToF1-Messnetz</v>
      </c>
      <c r="J105">
        <f>IF(INDEX(kurz!$B$7:$AQ$58,$B105,J$1)&lt;&gt;"",INDEX(kurz!$B$7:$AQ$58,$B105,J$1),"")</f>
      </c>
      <c r="K105">
        <f>IF(INDEX(kurz!$B$7:$AQ$58,$B105,K$1)&lt;&gt;"",INDEX(kurz!$B$7:$AQ$58,$B105,K$1),"")</f>
      </c>
      <c r="L105">
        <f>IF(INDEX(kurz!$B$7:$AQ$58,$B105,L$1)&lt;&gt;"",INDEX(kurz!$B$7:$AQ$58,$B105,L$1),"")</f>
      </c>
      <c r="M105">
        <f>IF(INDEX(kurz!$B$7:$AQ$58,$B105,M$1)&lt;&gt;"",INDEX(kurz!$B$7:$AQ$58,$B105,M$1),"")</f>
        <v>16</v>
      </c>
      <c r="N105">
        <f>IF(INDEX(kurz!$B$7:$AQ$58,$B105,N$1)&lt;&gt;"",INDEX(kurz!$B$7:$AQ$58,$B105,N$1),"")</f>
      </c>
      <c r="O105">
        <f>IF(INDEX(kurz!$B$7:$AQ$58,$B105,O$1)&lt;&gt;"",INDEX(kurz!$B$7:$AQ$58,$B105,O$1),"")</f>
      </c>
      <c r="P105">
        <f>IF(INDEX(kurz!$B$7:$AQ$58,$B105,P$1)&lt;&gt;"",INDEX(kurz!$B$7:$AQ$58,$B105,P$1),"")</f>
      </c>
      <c r="Q105">
        <f>IF(INDEX(kurz!$B$7:$AQ$58,$B105,Q$1)&lt;&gt;"",INDEX(kurz!$B$7:$AQ$58,$B105,Q$1),"")</f>
      </c>
      <c r="R105">
        <f>IF(INDEX(kurz!$B$7:$AQ$58,$B105,R$1)&lt;&gt;"",INDEX(kurz!$B$7:$AQ$58,$B105,R$1),"")</f>
      </c>
      <c r="S105">
        <f>IF(INDEX(kurz!$B$7:$AQ$58,$B105,S$1)&lt;&gt;"",INDEX(kurz!$B$7:$AQ$58,$B105,S$1),"")</f>
      </c>
      <c r="T105" t="str">
        <f>IF(INDEX(kurz!$B$7:$AQ$58,$B105,T$1)&lt;&gt;"",INDEX(kurz!$B$7:$AQ$58,$B105,T$1),"")</f>
        <v>ILIMA experiment</v>
      </c>
      <c r="U105">
        <f>IF(INDEX(kurz!$B$7:$AQ$58,$B105,U$1)&lt;&gt;"",INDEX(kurz!$B$7:$AQ$58,$B105,U$1),"")</f>
      </c>
      <c r="V105">
        <f>IF(INDEX(kurz!$B$7:$AQ$58,$B105,V$1)&lt;&gt;"",INDEX(kurz!$B$7:$AQ$58,$B105,V$1),"")</f>
      </c>
      <c r="W105">
        <f>IF(INDEX(kurz!$B$7:$AQ$58,$B105,W$1)&lt;&gt;"",INDEX(kurz!$B$7:$AQ$58,$B105,W$1),"")</f>
      </c>
      <c r="X105">
        <f>IF(INDEX(kurz!$B$7:$AQ$58,$B105,X$1)&lt;&gt;"",INDEX(kurz!$B$7:$AQ$58,$B105,X$1),"")</f>
      </c>
      <c r="Y105" t="str">
        <f>IF(INDEX(kurz!$B$7:$AQ$58,$B105,Y$1)&lt;&gt;"",INDEX(kurz!$B$7:$AQ$58,$B105,Y$1),"")</f>
        <v>ToF-Detektor-1</v>
      </c>
      <c r="Z105">
        <f>IF(INDEX(kurz!$B$7:$AQ$58,$B105,Z$1)&lt;&gt;"",INDEX(kurz!$B$7:$AQ$58,$B105,Z$1),"")</f>
      </c>
      <c r="AA105" t="str">
        <f>IF(INDEX(kurz!$B$7:$AQ$58,$B105,AA$1)&lt;&gt;"",INDEX(kurz!$B$7:$AQ$58,$B105,AA$1),"")</f>
        <v>H0209A.E10.051</v>
      </c>
      <c r="AB105">
        <f>IF(INDEX(kurz!$B$7:$AQ$58,$B105,AB$1)&lt;&gt;"",INDEX(kurz!$B$7:$AQ$58,$B105,AB$1),"")</f>
      </c>
      <c r="AC105">
        <f>IF(INDEX(kurz!$B$7:$AQ$58,$B105,AC$1)&lt;&gt;"",INDEX(kurz!$B$7:$AQ$58,$B105,AC$1),"")</f>
      </c>
      <c r="AD105">
        <f>IF(INDEX(kurz!$B$7:$AQ$58,$B105,AD$1)&lt;&gt;"",INDEX(kurz!$B$7:$AQ$58,$B105,AD$1),"")</f>
      </c>
      <c r="AE105">
        <f>IF(INDEX(kurz!$B$7:$AQ$58,$B105,AE$1)&lt;&gt;"",INDEX(kurz!$B$7:$AQ$58,$B105,AE$1),"")</f>
      </c>
      <c r="AF105">
        <f>IF(INDEX(kurz!$B$7:$AQ$58,$B105,AF$1)&lt;&gt;"",INDEX(kurz!$B$7:$AQ$58,$B105,AF$1),"")</f>
      </c>
      <c r="AG105">
        <f>IF(INDEX(kurz!$B$7:$AQ$58,$B105,AG$1)&lt;&gt;"",INDEX(kurz!$B$7:$AQ$58,$B105,AG$1),"")</f>
      </c>
      <c r="AH105" t="str">
        <f>IF(INDEX(kurz!$B$7:$AQ$58,$B105,AH$1)&lt;&gt;"",INDEX(kurz!$B$7:$AQ$58,$B105,AH$1),"")</f>
        <v>Im Tunnel gegenüber H0209A.E10.039</v>
      </c>
      <c r="AI105" t="str">
        <f>IF(INDEX(kurz!$B$7:$AQ$58,$B105,AI$1)&lt;&gt;"",INDEX(kurz!$B$7:$AQ$58,$B105,AI$1),"")</f>
        <v>Rack</v>
      </c>
      <c r="AJ105">
        <f>IF(INDEX(kurz!$B$7:$AQ$58,$B105,AJ$1)&lt;&gt;"",INDEX(kurz!$B$7:$AQ$58,$B105,AJ$1),"")</f>
      </c>
      <c r="AK105" t="str">
        <f>IF(INDEX(kurz!$B$7:$AQ$58,$B105,AK$1)&lt;&gt;"",INDEX(kurz!$B$7:$AQ$58,$B105,AK$1),"")</f>
        <v>H0209A.E10.039</v>
      </c>
      <c r="AL105">
        <f>IF(INDEX(kurz!$B$7:$AQ$58,$B105,AL$1)&lt;&gt;"",INDEX(kurz!$B$7:$AQ$58,$B105,AL$1),"")</f>
      </c>
      <c r="AM105">
        <f>IF(INDEX(kurz!$B$7:$AQ$58,$B105,AM$1)&lt;&gt;"",INDEX(kurz!$B$7:$AQ$58,$B105,AM$1),"")</f>
      </c>
      <c r="AN105">
        <f>IF(INDEX(kurz!$B$7:$AQ$58,$B105,AN$1)&lt;&gt;"",INDEX(kurz!$B$7:$AQ$58,$B105,AN$1),"")</f>
      </c>
      <c r="AO105">
        <f>IF(INDEX(kurz!$B$7:$AQ$58,$B105,AO$1)&lt;&gt;"",INDEX(kurz!$B$7:$AQ$58,$B105,AO$1),"")</f>
      </c>
      <c r="AP105">
        <f>IF(INDEX(kurz!$B$7:$AQ$58,$B105,AP$1)&lt;&gt;"",INDEX(kurz!$B$7:$AQ$58,$B105,AP$1),"")</f>
      </c>
      <c r="AQ105">
        <f>IF(INDEX(kurz!$B$7:$AQ$58,$B105,AQ$1)&lt;&gt;"",INDEX(kurz!$B$7:$AQ$58,$B105,AQ$1),"")</f>
      </c>
      <c r="AR105" t="str">
        <f>IF(INDEX(kurz!$B$7:$AQ$58,$B105,AR$1)&lt;&gt;"",INDEX(kurz!$B$7:$AQ$58,$B105,AR$1),"")</f>
        <v>230 V</v>
      </c>
      <c r="AS105" t="str">
        <f>IF(INDEX(kurz!$B$7:$AQ$58,$B105,AS$1)&lt;&gt;"",INDEX(kurz!$B$7:$AQ$58,$B105,AS$1),"")</f>
        <v>16A</v>
      </c>
      <c r="AT105">
        <f>IF(INDEX(kurz!$B$7:$AQ$58,$B105,AT$1)&lt;&gt;"",INDEX(kurz!$B$7:$AQ$58,$B105,AT$1),"")</f>
      </c>
      <c r="AU105">
        <f>IF(INDEX(kurz!$B$7:$AQ$58,$B105,AU$1)&lt;&gt;"",INDEX(kurz!$B$7:$AQ$58,$B105,AU$1),"")</f>
      </c>
      <c r="AV105">
        <f>IF(INDEX(kurz!$B$7:$AQ$58,$B105,AV$1)&lt;&gt;"",INDEX(kurz!$B$7:$AQ$58,$B105,AV$1),"")</f>
      </c>
    </row>
    <row r="106" spans="2:48" ht="15">
      <c r="B106" s="21">
        <f t="shared" si="8"/>
        <v>16</v>
      </c>
      <c r="C106" s="21">
        <f>INDEX(kurz!$A$7:$A$60,lang!B106)</f>
        <v>2</v>
      </c>
      <c r="D106" s="21">
        <f t="shared" si="7"/>
        <v>0</v>
      </c>
      <c r="E106" s="21">
        <f t="shared" si="9"/>
        <v>98</v>
      </c>
      <c r="F106" s="2">
        <f t="shared" si="10"/>
        <v>98</v>
      </c>
      <c r="G106" t="str">
        <f>IF(INDEX(kurz!$B$7:$AQ$58,$B106,G$1)&lt;&gt;"",INDEX(kurz!$B$7:$AQ$58,$B106,G$1),"")</f>
        <v>Leitung 3x1.5mm, 230V</v>
      </c>
      <c r="H106">
        <f>IF(INDEX(kurz!$B$7:$AQ$58,$B106,H$1)&lt;&gt;"",INDEX(kurz!$B$7:$AQ$58,$B106,H$1),"")</f>
        <v>1</v>
      </c>
      <c r="I106" t="str">
        <f>IF(INDEX(kurz!$B$7:$AQ$58,$B106,I$1)&lt;&gt;"",INDEX(kurz!$B$7:$AQ$58,$B106,I$1),"")</f>
        <v>ILIMA-ToF1-Messnetz</v>
      </c>
      <c r="J106">
        <f>IF(INDEX(kurz!$B$7:$AQ$58,$B106,J$1)&lt;&gt;"",INDEX(kurz!$B$7:$AQ$58,$B106,J$1),"")</f>
      </c>
      <c r="K106">
        <f>IF(INDEX(kurz!$B$7:$AQ$58,$B106,K$1)&lt;&gt;"",INDEX(kurz!$B$7:$AQ$58,$B106,K$1),"")</f>
      </c>
      <c r="L106">
        <f>IF(INDEX(kurz!$B$7:$AQ$58,$B106,L$1)&lt;&gt;"",INDEX(kurz!$B$7:$AQ$58,$B106,L$1),"")</f>
      </c>
      <c r="M106">
        <f>IF(INDEX(kurz!$B$7:$AQ$58,$B106,M$1)&lt;&gt;"",INDEX(kurz!$B$7:$AQ$58,$B106,M$1),"")</f>
        <v>16</v>
      </c>
      <c r="N106">
        <f>IF(INDEX(kurz!$B$7:$AQ$58,$B106,N$1)&lt;&gt;"",INDEX(kurz!$B$7:$AQ$58,$B106,N$1),"")</f>
      </c>
      <c r="O106">
        <f>IF(INDEX(kurz!$B$7:$AQ$58,$B106,O$1)&lt;&gt;"",INDEX(kurz!$B$7:$AQ$58,$B106,O$1),"")</f>
      </c>
      <c r="P106">
        <f>IF(INDEX(kurz!$B$7:$AQ$58,$B106,P$1)&lt;&gt;"",INDEX(kurz!$B$7:$AQ$58,$B106,P$1),"")</f>
      </c>
      <c r="Q106">
        <f>IF(INDEX(kurz!$B$7:$AQ$58,$B106,Q$1)&lt;&gt;"",INDEX(kurz!$B$7:$AQ$58,$B106,Q$1),"")</f>
      </c>
      <c r="R106">
        <f>IF(INDEX(kurz!$B$7:$AQ$58,$B106,R$1)&lt;&gt;"",INDEX(kurz!$B$7:$AQ$58,$B106,R$1),"")</f>
      </c>
      <c r="S106">
        <f>IF(INDEX(kurz!$B$7:$AQ$58,$B106,S$1)&lt;&gt;"",INDEX(kurz!$B$7:$AQ$58,$B106,S$1),"")</f>
      </c>
      <c r="T106" t="str">
        <f>IF(INDEX(kurz!$B$7:$AQ$58,$B106,T$1)&lt;&gt;"",INDEX(kurz!$B$7:$AQ$58,$B106,T$1),"")</f>
        <v>ILIMA experiment</v>
      </c>
      <c r="U106">
        <f>IF(INDEX(kurz!$B$7:$AQ$58,$B106,U$1)&lt;&gt;"",INDEX(kurz!$B$7:$AQ$58,$B106,U$1),"")</f>
      </c>
      <c r="V106">
        <f>IF(INDEX(kurz!$B$7:$AQ$58,$B106,V$1)&lt;&gt;"",INDEX(kurz!$B$7:$AQ$58,$B106,V$1),"")</f>
      </c>
      <c r="W106">
        <f>IF(INDEX(kurz!$B$7:$AQ$58,$B106,W$1)&lt;&gt;"",INDEX(kurz!$B$7:$AQ$58,$B106,W$1),"")</f>
      </c>
      <c r="X106">
        <f>IF(INDEX(kurz!$B$7:$AQ$58,$B106,X$1)&lt;&gt;"",INDEX(kurz!$B$7:$AQ$58,$B106,X$1),"")</f>
      </c>
      <c r="Y106" t="str">
        <f>IF(INDEX(kurz!$B$7:$AQ$58,$B106,Y$1)&lt;&gt;"",INDEX(kurz!$B$7:$AQ$58,$B106,Y$1),"")</f>
        <v>ToF-Detektor-1</v>
      </c>
      <c r="Z106">
        <f>IF(INDEX(kurz!$B$7:$AQ$58,$B106,Z$1)&lt;&gt;"",INDEX(kurz!$B$7:$AQ$58,$B106,Z$1),"")</f>
      </c>
      <c r="AA106" t="str">
        <f>IF(INDEX(kurz!$B$7:$AQ$58,$B106,AA$1)&lt;&gt;"",INDEX(kurz!$B$7:$AQ$58,$B106,AA$1),"")</f>
        <v>H0209A.E10.051</v>
      </c>
      <c r="AB106">
        <f>IF(INDEX(kurz!$B$7:$AQ$58,$B106,AB$1)&lt;&gt;"",INDEX(kurz!$B$7:$AQ$58,$B106,AB$1),"")</f>
      </c>
      <c r="AC106">
        <f>IF(INDEX(kurz!$B$7:$AQ$58,$B106,AC$1)&lt;&gt;"",INDEX(kurz!$B$7:$AQ$58,$B106,AC$1),"")</f>
      </c>
      <c r="AD106">
        <f>IF(INDEX(kurz!$B$7:$AQ$58,$B106,AD$1)&lt;&gt;"",INDEX(kurz!$B$7:$AQ$58,$B106,AD$1),"")</f>
      </c>
      <c r="AE106">
        <f>IF(INDEX(kurz!$B$7:$AQ$58,$B106,AE$1)&lt;&gt;"",INDEX(kurz!$B$7:$AQ$58,$B106,AE$1),"")</f>
      </c>
      <c r="AF106">
        <f>IF(INDEX(kurz!$B$7:$AQ$58,$B106,AF$1)&lt;&gt;"",INDEX(kurz!$B$7:$AQ$58,$B106,AF$1),"")</f>
      </c>
      <c r="AG106">
        <f>IF(INDEX(kurz!$B$7:$AQ$58,$B106,AG$1)&lt;&gt;"",INDEX(kurz!$B$7:$AQ$58,$B106,AG$1),"")</f>
      </c>
      <c r="AH106" t="str">
        <f>IF(INDEX(kurz!$B$7:$AQ$58,$B106,AH$1)&lt;&gt;"",INDEX(kurz!$B$7:$AQ$58,$B106,AH$1),"")</f>
        <v>Im Tunnel gegenüber H0209A.E10.039</v>
      </c>
      <c r="AI106" t="str">
        <f>IF(INDEX(kurz!$B$7:$AQ$58,$B106,AI$1)&lt;&gt;"",INDEX(kurz!$B$7:$AQ$58,$B106,AI$1),"")</f>
        <v>Rack</v>
      </c>
      <c r="AJ106">
        <f>IF(INDEX(kurz!$B$7:$AQ$58,$B106,AJ$1)&lt;&gt;"",INDEX(kurz!$B$7:$AQ$58,$B106,AJ$1),"")</f>
      </c>
      <c r="AK106" t="str">
        <f>IF(INDEX(kurz!$B$7:$AQ$58,$B106,AK$1)&lt;&gt;"",INDEX(kurz!$B$7:$AQ$58,$B106,AK$1),"")</f>
        <v>H0209A.E10.039</v>
      </c>
      <c r="AL106">
        <f>IF(INDEX(kurz!$B$7:$AQ$58,$B106,AL$1)&lt;&gt;"",INDEX(kurz!$B$7:$AQ$58,$B106,AL$1),"")</f>
      </c>
      <c r="AM106">
        <f>IF(INDEX(kurz!$B$7:$AQ$58,$B106,AM$1)&lt;&gt;"",INDEX(kurz!$B$7:$AQ$58,$B106,AM$1),"")</f>
      </c>
      <c r="AN106">
        <f>IF(INDEX(kurz!$B$7:$AQ$58,$B106,AN$1)&lt;&gt;"",INDEX(kurz!$B$7:$AQ$58,$B106,AN$1),"")</f>
      </c>
      <c r="AO106">
        <f>IF(INDEX(kurz!$B$7:$AQ$58,$B106,AO$1)&lt;&gt;"",INDEX(kurz!$B$7:$AQ$58,$B106,AO$1),"")</f>
      </c>
      <c r="AP106">
        <f>IF(INDEX(kurz!$B$7:$AQ$58,$B106,AP$1)&lt;&gt;"",INDEX(kurz!$B$7:$AQ$58,$B106,AP$1),"")</f>
      </c>
      <c r="AQ106">
        <f>IF(INDEX(kurz!$B$7:$AQ$58,$B106,AQ$1)&lt;&gt;"",INDEX(kurz!$B$7:$AQ$58,$B106,AQ$1),"")</f>
      </c>
      <c r="AR106" t="str">
        <f>IF(INDEX(kurz!$B$7:$AQ$58,$B106,AR$1)&lt;&gt;"",INDEX(kurz!$B$7:$AQ$58,$B106,AR$1),"")</f>
        <v>230 V</v>
      </c>
      <c r="AS106" t="str">
        <f>IF(INDEX(kurz!$B$7:$AQ$58,$B106,AS$1)&lt;&gt;"",INDEX(kurz!$B$7:$AQ$58,$B106,AS$1),"")</f>
        <v>16A</v>
      </c>
      <c r="AT106">
        <f>IF(INDEX(kurz!$B$7:$AQ$58,$B106,AT$1)&lt;&gt;"",INDEX(kurz!$B$7:$AQ$58,$B106,AT$1),"")</f>
      </c>
      <c r="AU106">
        <f>IF(INDEX(kurz!$B$7:$AQ$58,$B106,AU$1)&lt;&gt;"",INDEX(kurz!$B$7:$AQ$58,$B106,AU$1),"")</f>
      </c>
      <c r="AV106">
        <f>IF(INDEX(kurz!$B$7:$AQ$58,$B106,AV$1)&lt;&gt;"",INDEX(kurz!$B$7:$AQ$58,$B106,AV$1),"")</f>
      </c>
    </row>
    <row r="107" spans="2:48" ht="15">
      <c r="B107" s="21">
        <f t="shared" si="8"/>
        <v>17</v>
      </c>
      <c r="C107" s="21">
        <f>INDEX(kurz!$A$7:$A$60,lang!B107)</f>
        <v>0</v>
      </c>
      <c r="D107" s="21">
        <f t="shared" si="7"/>
        <v>0</v>
      </c>
      <c r="E107" s="21">
        <f t="shared" si="9"/>
        <v>98</v>
      </c>
      <c r="F107" s="2">
        <f t="shared" si="10"/>
      </c>
      <c r="G107">
        <f>IF(INDEX(kurz!$B$7:$AQ$58,$B107,G$1)&lt;&gt;"",INDEX(kurz!$B$7:$AQ$58,$B107,G$1),"")</f>
      </c>
      <c r="H107">
        <f>IF(INDEX(kurz!$B$7:$AQ$58,$B107,H$1)&lt;&gt;"",INDEX(kurz!$B$7:$AQ$58,$B107,H$1),"")</f>
      </c>
      <c r="I107">
        <f>IF(INDEX(kurz!$B$7:$AQ$58,$B107,I$1)&lt;&gt;"",INDEX(kurz!$B$7:$AQ$58,$B107,I$1),"")</f>
      </c>
      <c r="J107">
        <f>IF(INDEX(kurz!$B$7:$AQ$58,$B107,J$1)&lt;&gt;"",INDEX(kurz!$B$7:$AQ$58,$B107,J$1),"")</f>
      </c>
      <c r="K107">
        <f>IF(INDEX(kurz!$B$7:$AQ$58,$B107,K$1)&lt;&gt;"",INDEX(kurz!$B$7:$AQ$58,$B107,K$1),"")</f>
      </c>
      <c r="L107">
        <f>IF(INDEX(kurz!$B$7:$AQ$58,$B107,L$1)&lt;&gt;"",INDEX(kurz!$B$7:$AQ$58,$B107,L$1),"")</f>
      </c>
      <c r="M107">
        <f>IF(INDEX(kurz!$B$7:$AQ$58,$B107,M$1)&lt;&gt;"",INDEX(kurz!$B$7:$AQ$58,$B107,M$1),"")</f>
      </c>
      <c r="N107">
        <f>IF(INDEX(kurz!$B$7:$AQ$58,$B107,N$1)&lt;&gt;"",INDEX(kurz!$B$7:$AQ$58,$B107,N$1),"")</f>
      </c>
      <c r="O107">
        <f>IF(INDEX(kurz!$B$7:$AQ$58,$B107,O$1)&lt;&gt;"",INDEX(kurz!$B$7:$AQ$58,$B107,O$1),"")</f>
      </c>
      <c r="P107">
        <f>IF(INDEX(kurz!$B$7:$AQ$58,$B107,P$1)&lt;&gt;"",INDEX(kurz!$B$7:$AQ$58,$B107,P$1),"")</f>
      </c>
      <c r="Q107">
        <f>IF(INDEX(kurz!$B$7:$AQ$58,$B107,Q$1)&lt;&gt;"",INDEX(kurz!$B$7:$AQ$58,$B107,Q$1),"")</f>
      </c>
      <c r="R107">
        <f>IF(INDEX(kurz!$B$7:$AQ$58,$B107,R$1)&lt;&gt;"",INDEX(kurz!$B$7:$AQ$58,$B107,R$1),"")</f>
      </c>
      <c r="S107">
        <f>IF(INDEX(kurz!$B$7:$AQ$58,$B107,S$1)&lt;&gt;"",INDEX(kurz!$B$7:$AQ$58,$B107,S$1),"")</f>
      </c>
      <c r="T107">
        <f>IF(INDEX(kurz!$B$7:$AQ$58,$B107,T$1)&lt;&gt;"",INDEX(kurz!$B$7:$AQ$58,$B107,T$1),"")</f>
      </c>
      <c r="U107">
        <f>IF(INDEX(kurz!$B$7:$AQ$58,$B107,U$1)&lt;&gt;"",INDEX(kurz!$B$7:$AQ$58,$B107,U$1),"")</f>
      </c>
      <c r="V107">
        <f>IF(INDEX(kurz!$B$7:$AQ$58,$B107,V$1)&lt;&gt;"",INDEX(kurz!$B$7:$AQ$58,$B107,V$1),"")</f>
      </c>
      <c r="W107">
        <f>IF(INDEX(kurz!$B$7:$AQ$58,$B107,W$1)&lt;&gt;"",INDEX(kurz!$B$7:$AQ$58,$B107,W$1),"")</f>
      </c>
      <c r="X107">
        <f>IF(INDEX(kurz!$B$7:$AQ$58,$B107,X$1)&lt;&gt;"",INDEX(kurz!$B$7:$AQ$58,$B107,X$1),"")</f>
      </c>
      <c r="Y107">
        <f>IF(INDEX(kurz!$B$7:$AQ$58,$B107,Y$1)&lt;&gt;"",INDEX(kurz!$B$7:$AQ$58,$B107,Y$1),"")</f>
      </c>
      <c r="Z107">
        <f>IF(INDEX(kurz!$B$7:$AQ$58,$B107,Z$1)&lt;&gt;"",INDEX(kurz!$B$7:$AQ$58,$B107,Z$1),"")</f>
      </c>
      <c r="AA107">
        <f>IF(INDEX(kurz!$B$7:$AQ$58,$B107,AA$1)&lt;&gt;"",INDEX(kurz!$B$7:$AQ$58,$B107,AA$1),"")</f>
      </c>
      <c r="AB107">
        <f>IF(INDEX(kurz!$B$7:$AQ$58,$B107,AB$1)&lt;&gt;"",INDEX(kurz!$B$7:$AQ$58,$B107,AB$1),"")</f>
      </c>
      <c r="AC107">
        <f>IF(INDEX(kurz!$B$7:$AQ$58,$B107,AC$1)&lt;&gt;"",INDEX(kurz!$B$7:$AQ$58,$B107,AC$1),"")</f>
      </c>
      <c r="AD107">
        <f>IF(INDEX(kurz!$B$7:$AQ$58,$B107,AD$1)&lt;&gt;"",INDEX(kurz!$B$7:$AQ$58,$B107,AD$1),"")</f>
      </c>
      <c r="AE107">
        <f>IF(INDEX(kurz!$B$7:$AQ$58,$B107,AE$1)&lt;&gt;"",INDEX(kurz!$B$7:$AQ$58,$B107,AE$1),"")</f>
      </c>
      <c r="AF107">
        <f>IF(INDEX(kurz!$B$7:$AQ$58,$B107,AF$1)&lt;&gt;"",INDEX(kurz!$B$7:$AQ$58,$B107,AF$1),"")</f>
      </c>
      <c r="AG107">
        <f>IF(INDEX(kurz!$B$7:$AQ$58,$B107,AG$1)&lt;&gt;"",INDEX(kurz!$B$7:$AQ$58,$B107,AG$1),"")</f>
      </c>
      <c r="AH107">
        <f>IF(INDEX(kurz!$B$7:$AQ$58,$B107,AH$1)&lt;&gt;"",INDEX(kurz!$B$7:$AQ$58,$B107,AH$1),"")</f>
      </c>
      <c r="AI107">
        <f>IF(INDEX(kurz!$B$7:$AQ$58,$B107,AI$1)&lt;&gt;"",INDEX(kurz!$B$7:$AQ$58,$B107,AI$1),"")</f>
      </c>
      <c r="AJ107">
        <f>IF(INDEX(kurz!$B$7:$AQ$58,$B107,AJ$1)&lt;&gt;"",INDEX(kurz!$B$7:$AQ$58,$B107,AJ$1),"")</f>
      </c>
      <c r="AK107">
        <f>IF(INDEX(kurz!$B$7:$AQ$58,$B107,AK$1)&lt;&gt;"",INDEX(kurz!$B$7:$AQ$58,$B107,AK$1),"")</f>
      </c>
      <c r="AL107">
        <f>IF(INDEX(kurz!$B$7:$AQ$58,$B107,AL$1)&lt;&gt;"",INDEX(kurz!$B$7:$AQ$58,$B107,AL$1),"")</f>
      </c>
      <c r="AM107">
        <f>IF(INDEX(kurz!$B$7:$AQ$58,$B107,AM$1)&lt;&gt;"",INDEX(kurz!$B$7:$AQ$58,$B107,AM$1),"")</f>
      </c>
      <c r="AN107">
        <f>IF(INDEX(kurz!$B$7:$AQ$58,$B107,AN$1)&lt;&gt;"",INDEX(kurz!$B$7:$AQ$58,$B107,AN$1),"")</f>
      </c>
      <c r="AO107">
        <f>IF(INDEX(kurz!$B$7:$AQ$58,$B107,AO$1)&lt;&gt;"",INDEX(kurz!$B$7:$AQ$58,$B107,AO$1),"")</f>
      </c>
      <c r="AP107">
        <f>IF(INDEX(kurz!$B$7:$AQ$58,$B107,AP$1)&lt;&gt;"",INDEX(kurz!$B$7:$AQ$58,$B107,AP$1),"")</f>
      </c>
      <c r="AQ107">
        <f>IF(INDEX(kurz!$B$7:$AQ$58,$B107,AQ$1)&lt;&gt;"",INDEX(kurz!$B$7:$AQ$58,$B107,AQ$1),"")</f>
      </c>
      <c r="AR107">
        <f>IF(INDEX(kurz!$B$7:$AQ$58,$B107,AR$1)&lt;&gt;"",INDEX(kurz!$B$7:$AQ$58,$B107,AR$1),"")</f>
      </c>
      <c r="AS107">
        <f>IF(INDEX(kurz!$B$7:$AQ$58,$B107,AS$1)&lt;&gt;"",INDEX(kurz!$B$7:$AQ$58,$B107,AS$1),"")</f>
      </c>
      <c r="AT107">
        <f>IF(INDEX(kurz!$B$7:$AQ$58,$B107,AT$1)&lt;&gt;"",INDEX(kurz!$B$7:$AQ$58,$B107,AT$1),"")</f>
      </c>
      <c r="AU107">
        <f>IF(INDEX(kurz!$B$7:$AQ$58,$B107,AU$1)&lt;&gt;"",INDEX(kurz!$B$7:$AQ$58,$B107,AU$1),"")</f>
      </c>
      <c r="AV107">
        <f>IF(INDEX(kurz!$B$7:$AQ$58,$B107,AV$1)&lt;&gt;"",INDEX(kurz!$B$7:$AQ$58,$B107,AV$1),"")</f>
      </c>
    </row>
    <row r="108" spans="2:48" ht="15">
      <c r="B108" s="21">
        <f t="shared" si="8"/>
        <v>18</v>
      </c>
      <c r="C108" s="21">
        <f>INDEX(kurz!$A$7:$A$60,lang!B108)</f>
        <v>4</v>
      </c>
      <c r="D108" s="21">
        <f t="shared" si="7"/>
        <v>4</v>
      </c>
      <c r="E108" s="21">
        <f t="shared" si="9"/>
        <v>99</v>
      </c>
      <c r="F108" s="2">
        <f t="shared" si="10"/>
        <v>99</v>
      </c>
      <c r="G108" t="str">
        <f>IF(INDEX(kurz!$B$7:$AQ$58,$B108,G$1)&lt;&gt;"",INDEX(kurz!$B$7:$AQ$58,$B108,G$1),"")</f>
        <v>RG 213 oder Ecoflex 15</v>
      </c>
      <c r="H108">
        <f>IF(INDEX(kurz!$B$7:$AQ$58,$B108,H$1)&lt;&gt;"",INDEX(kurz!$B$7:$AQ$58,$B108,H$1),"")</f>
        <v>3</v>
      </c>
      <c r="I108" t="str">
        <f>IF(INDEX(kurz!$B$7:$AQ$58,$B108,I$1)&lt;&gt;"",INDEX(kurz!$B$7:$AQ$58,$B108,I$1),"")</f>
        <v>ILIMA-TOF2-Signal</v>
      </c>
      <c r="J108">
        <f>IF(INDEX(kurz!$B$7:$AQ$58,$B108,J$1)&lt;&gt;"",INDEX(kurz!$B$7:$AQ$58,$B108,J$1),"")</f>
      </c>
      <c r="K108" t="str">
        <f>IF(INDEX(kurz!$B$7:$AQ$58,$B108,K$1)&lt;&gt;"",INDEX(kurz!$B$7:$AQ$58,$B108,K$1),"")</f>
        <v>max. 10</v>
      </c>
      <c r="L108">
        <f>IF(INDEX(kurz!$B$7:$AQ$58,$B108,L$1)&lt;&gt;"",INDEX(kurz!$B$7:$AQ$58,$B108,L$1),"")</f>
        <v>14.6</v>
      </c>
      <c r="M108">
        <f>IF(INDEX(kurz!$B$7:$AQ$58,$B108,M$1)&lt;&gt;"",INDEX(kurz!$B$7:$AQ$58,$B108,M$1),"")</f>
      </c>
      <c r="N108">
        <f>IF(INDEX(kurz!$B$7:$AQ$58,$B108,N$1)&lt;&gt;"",INDEX(kurz!$B$7:$AQ$58,$B108,N$1),"")</f>
        <v>50</v>
      </c>
      <c r="O108">
        <f>IF(INDEX(kurz!$B$7:$AQ$58,$B108,O$1)&lt;&gt;"",INDEX(kurz!$B$7:$AQ$58,$B108,O$1),"")</f>
        <v>150</v>
      </c>
      <c r="P108">
        <f>IF(INDEX(kurz!$B$7:$AQ$58,$B108,P$1)&lt;&gt;"",INDEX(kurz!$B$7:$AQ$58,$B108,P$1),"")</f>
      </c>
      <c r="Q108">
        <f>IF(INDEX(kurz!$B$7:$AQ$58,$B108,Q$1)&lt;&gt;"",INDEX(kurz!$B$7:$AQ$58,$B108,Q$1),"")</f>
      </c>
      <c r="R108">
        <f>IF(INDEX(kurz!$B$7:$AQ$58,$B108,R$1)&lt;&gt;"",INDEX(kurz!$B$7:$AQ$58,$B108,R$1),"")</f>
      </c>
      <c r="S108">
        <f>IF(INDEX(kurz!$B$7:$AQ$58,$B108,S$1)&lt;&gt;"",INDEX(kurz!$B$7:$AQ$58,$B108,S$1),"")</f>
      </c>
      <c r="T108" t="str">
        <f>IF(INDEX(kurz!$B$7:$AQ$58,$B108,T$1)&lt;&gt;"",INDEX(kurz!$B$7:$AQ$58,$B108,T$1),"")</f>
        <v>ILIMA experiment</v>
      </c>
      <c r="U108">
        <f>IF(INDEX(kurz!$B$7:$AQ$58,$B108,U$1)&lt;&gt;"",INDEX(kurz!$B$7:$AQ$58,$B108,U$1),"")</f>
      </c>
      <c r="V108">
        <f>IF(INDEX(kurz!$B$7:$AQ$58,$B108,V$1)&lt;&gt;"",INDEX(kurz!$B$7:$AQ$58,$B108,V$1),"")</f>
      </c>
      <c r="W108">
        <f>IF(INDEX(kurz!$B$7:$AQ$58,$B108,W$1)&lt;&gt;"",INDEX(kurz!$B$7:$AQ$58,$B108,W$1),"")</f>
      </c>
      <c r="X108">
        <f>IF(INDEX(kurz!$B$7:$AQ$58,$B108,X$1)&lt;&gt;"",INDEX(kurz!$B$7:$AQ$58,$B108,X$1),"")</f>
      </c>
      <c r="Y108" t="str">
        <f>IF(INDEX(kurz!$B$7:$AQ$58,$B108,Y$1)&lt;&gt;"",INDEX(kurz!$B$7:$AQ$58,$B108,Y$1),"")</f>
        <v>ToF-Detektor-2</v>
      </c>
      <c r="Z108">
        <f>IF(INDEX(kurz!$B$7:$AQ$58,$B108,Z$1)&lt;&gt;"",INDEX(kurz!$B$7:$AQ$58,$B108,Z$1),"")</f>
      </c>
      <c r="AA108" t="str">
        <f>IF(INDEX(kurz!$B$7:$AQ$58,$B108,AA$1)&lt;&gt;"",INDEX(kurz!$B$7:$AQ$58,$B108,AA$1),"")</f>
        <v>H0209A.E10.051</v>
      </c>
      <c r="AB108">
        <f>IF(INDEX(kurz!$B$7:$AQ$58,$B108,AB$1)&lt;&gt;"",INDEX(kurz!$B$7:$AQ$58,$B108,AB$1),"")</f>
      </c>
      <c r="AC108">
        <f>IF(INDEX(kurz!$B$7:$AQ$58,$B108,AC$1)&lt;&gt;"",INDEX(kurz!$B$7:$AQ$58,$B108,AC$1),"")</f>
      </c>
      <c r="AD108">
        <f>IF(INDEX(kurz!$B$7:$AQ$58,$B108,AD$1)&lt;&gt;"",INDEX(kurz!$B$7:$AQ$58,$B108,AD$1),"")</f>
      </c>
      <c r="AE108">
        <f>IF(INDEX(kurz!$B$7:$AQ$58,$B108,AE$1)&lt;&gt;"",INDEX(kurz!$B$7:$AQ$58,$B108,AE$1),"")</f>
      </c>
      <c r="AF108">
        <f>IF(INDEX(kurz!$B$7:$AQ$58,$B108,AF$1)&lt;&gt;"",INDEX(kurz!$B$7:$AQ$58,$B108,AF$1),"")</f>
      </c>
      <c r="AG108">
        <f>IF(INDEX(kurz!$B$7:$AQ$58,$B108,AG$1)&lt;&gt;"",INDEX(kurz!$B$7:$AQ$58,$B108,AG$1),"")</f>
      </c>
      <c r="AH108" t="str">
        <f>IF(INDEX(kurz!$B$7:$AQ$58,$B108,AH$1)&lt;&gt;"",INDEX(kurz!$B$7:$AQ$58,$B108,AH$1),"")</f>
        <v>Im Tunnel gegenüber H0209A.E10.041</v>
      </c>
      <c r="AI108" t="str">
        <f>IF(INDEX(kurz!$B$7:$AQ$58,$B108,AI$1)&lt;&gt;"",INDEX(kurz!$B$7:$AQ$58,$B108,AI$1),"")</f>
        <v>Rack</v>
      </c>
      <c r="AJ108">
        <f>IF(INDEX(kurz!$B$7:$AQ$58,$B108,AJ$1)&lt;&gt;"",INDEX(kurz!$B$7:$AQ$58,$B108,AJ$1),"")</f>
      </c>
      <c r="AK108" t="str">
        <f>IF(INDEX(kurz!$B$7:$AQ$58,$B108,AK$1)&lt;&gt;"",INDEX(kurz!$B$7:$AQ$58,$B108,AK$1),"")</f>
        <v>H0209A.E10.041</v>
      </c>
      <c r="AL108">
        <f>IF(INDEX(kurz!$B$7:$AQ$58,$B108,AL$1)&lt;&gt;"",INDEX(kurz!$B$7:$AQ$58,$B108,AL$1),"")</f>
      </c>
      <c r="AM108">
        <f>IF(INDEX(kurz!$B$7:$AQ$58,$B108,AM$1)&lt;&gt;"",INDEX(kurz!$B$7:$AQ$58,$B108,AM$1),"")</f>
      </c>
      <c r="AN108">
        <f>IF(INDEX(kurz!$B$7:$AQ$58,$B108,AN$1)&lt;&gt;"",INDEX(kurz!$B$7:$AQ$58,$B108,AN$1),"")</f>
      </c>
      <c r="AO108">
        <f>IF(INDEX(kurz!$B$7:$AQ$58,$B108,AO$1)&lt;&gt;"",INDEX(kurz!$B$7:$AQ$58,$B108,AO$1),"")</f>
      </c>
      <c r="AP108">
        <f>IF(INDEX(kurz!$B$7:$AQ$58,$B108,AP$1)&lt;&gt;"",INDEX(kurz!$B$7:$AQ$58,$B108,AP$1),"")</f>
      </c>
      <c r="AQ108">
        <f>IF(INDEX(kurz!$B$7:$AQ$58,$B108,AQ$1)&lt;&gt;"",INDEX(kurz!$B$7:$AQ$58,$B108,AQ$1),"")</f>
      </c>
      <c r="AR108" t="str">
        <f>IF(INDEX(kurz!$B$7:$AQ$58,$B108,AR$1)&lt;&gt;"",INDEX(kurz!$B$7:$AQ$58,$B108,AR$1),"")</f>
        <v>5V</v>
      </c>
      <c r="AS108">
        <f>IF(INDEX(kurz!$B$7:$AQ$58,$B108,AS$1)&lt;&gt;"",INDEX(kurz!$B$7:$AQ$58,$B108,AS$1),"")</f>
      </c>
      <c r="AT108">
        <f>IF(INDEX(kurz!$B$7:$AQ$58,$B108,AT$1)&lt;&gt;"",INDEX(kurz!$B$7:$AQ$58,$B108,AT$1),"")</f>
      </c>
      <c r="AU108">
        <f>IF(INDEX(kurz!$B$7:$AQ$58,$B108,AU$1)&lt;&gt;"",INDEX(kurz!$B$7:$AQ$58,$B108,AU$1),"")</f>
      </c>
      <c r="AV108">
        <f>IF(INDEX(kurz!$B$7:$AQ$58,$B108,AV$1)&lt;&gt;"",INDEX(kurz!$B$7:$AQ$58,$B108,AV$1),"")</f>
      </c>
    </row>
    <row r="109" spans="2:48" ht="15">
      <c r="B109" s="21">
        <f t="shared" si="8"/>
        <v>18</v>
      </c>
      <c r="C109" s="21">
        <f>INDEX(kurz!$A$7:$A$60,lang!B109)</f>
        <v>4</v>
      </c>
      <c r="D109" s="21">
        <f t="shared" si="7"/>
        <v>3</v>
      </c>
      <c r="E109" s="21">
        <f t="shared" si="9"/>
        <v>100</v>
      </c>
      <c r="F109" s="2">
        <f t="shared" si="10"/>
        <v>100</v>
      </c>
      <c r="G109" t="str">
        <f>IF(INDEX(kurz!$B$7:$AQ$58,$B109,G$1)&lt;&gt;"",INDEX(kurz!$B$7:$AQ$58,$B109,G$1),"")</f>
        <v>RG 213 oder Ecoflex 15</v>
      </c>
      <c r="H109">
        <f>IF(INDEX(kurz!$B$7:$AQ$58,$B109,H$1)&lt;&gt;"",INDEX(kurz!$B$7:$AQ$58,$B109,H$1),"")</f>
        <v>3</v>
      </c>
      <c r="I109" t="str">
        <f>IF(INDEX(kurz!$B$7:$AQ$58,$B109,I$1)&lt;&gt;"",INDEX(kurz!$B$7:$AQ$58,$B109,I$1),"")</f>
        <v>ILIMA-TOF2-Signal</v>
      </c>
      <c r="J109">
        <f>IF(INDEX(kurz!$B$7:$AQ$58,$B109,J$1)&lt;&gt;"",INDEX(kurz!$B$7:$AQ$58,$B109,J$1),"")</f>
      </c>
      <c r="K109" t="str">
        <f>IF(INDEX(kurz!$B$7:$AQ$58,$B109,K$1)&lt;&gt;"",INDEX(kurz!$B$7:$AQ$58,$B109,K$1),"")</f>
        <v>max. 10</v>
      </c>
      <c r="L109">
        <f>IF(INDEX(kurz!$B$7:$AQ$58,$B109,L$1)&lt;&gt;"",INDEX(kurz!$B$7:$AQ$58,$B109,L$1),"")</f>
        <v>14.6</v>
      </c>
      <c r="M109">
        <f>IF(INDEX(kurz!$B$7:$AQ$58,$B109,M$1)&lt;&gt;"",INDEX(kurz!$B$7:$AQ$58,$B109,M$1),"")</f>
      </c>
      <c r="N109">
        <f>IF(INDEX(kurz!$B$7:$AQ$58,$B109,N$1)&lt;&gt;"",INDEX(kurz!$B$7:$AQ$58,$B109,N$1),"")</f>
        <v>50</v>
      </c>
      <c r="O109">
        <f>IF(INDEX(kurz!$B$7:$AQ$58,$B109,O$1)&lt;&gt;"",INDEX(kurz!$B$7:$AQ$58,$B109,O$1),"")</f>
        <v>150</v>
      </c>
      <c r="P109">
        <f>IF(INDEX(kurz!$B$7:$AQ$58,$B109,P$1)&lt;&gt;"",INDEX(kurz!$B$7:$AQ$58,$B109,P$1),"")</f>
      </c>
      <c r="Q109">
        <f>IF(INDEX(kurz!$B$7:$AQ$58,$B109,Q$1)&lt;&gt;"",INDEX(kurz!$B$7:$AQ$58,$B109,Q$1),"")</f>
      </c>
      <c r="R109">
        <f>IF(INDEX(kurz!$B$7:$AQ$58,$B109,R$1)&lt;&gt;"",INDEX(kurz!$B$7:$AQ$58,$B109,R$1),"")</f>
      </c>
      <c r="S109">
        <f>IF(INDEX(kurz!$B$7:$AQ$58,$B109,S$1)&lt;&gt;"",INDEX(kurz!$B$7:$AQ$58,$B109,S$1),"")</f>
      </c>
      <c r="T109" t="str">
        <f>IF(INDEX(kurz!$B$7:$AQ$58,$B109,T$1)&lt;&gt;"",INDEX(kurz!$B$7:$AQ$58,$B109,T$1),"")</f>
        <v>ILIMA experiment</v>
      </c>
      <c r="U109">
        <f>IF(INDEX(kurz!$B$7:$AQ$58,$B109,U$1)&lt;&gt;"",INDEX(kurz!$B$7:$AQ$58,$B109,U$1),"")</f>
      </c>
      <c r="V109">
        <f>IF(INDEX(kurz!$B$7:$AQ$58,$B109,V$1)&lt;&gt;"",INDEX(kurz!$B$7:$AQ$58,$B109,V$1),"")</f>
      </c>
      <c r="W109">
        <f>IF(INDEX(kurz!$B$7:$AQ$58,$B109,W$1)&lt;&gt;"",INDEX(kurz!$B$7:$AQ$58,$B109,W$1),"")</f>
      </c>
      <c r="X109">
        <f>IF(INDEX(kurz!$B$7:$AQ$58,$B109,X$1)&lt;&gt;"",INDEX(kurz!$B$7:$AQ$58,$B109,X$1),"")</f>
      </c>
      <c r="Y109" t="str">
        <f>IF(INDEX(kurz!$B$7:$AQ$58,$B109,Y$1)&lt;&gt;"",INDEX(kurz!$B$7:$AQ$58,$B109,Y$1),"")</f>
        <v>ToF-Detektor-2</v>
      </c>
      <c r="Z109">
        <f>IF(INDEX(kurz!$B$7:$AQ$58,$B109,Z$1)&lt;&gt;"",INDEX(kurz!$B$7:$AQ$58,$B109,Z$1),"")</f>
      </c>
      <c r="AA109" t="str">
        <f>IF(INDEX(kurz!$B$7:$AQ$58,$B109,AA$1)&lt;&gt;"",INDEX(kurz!$B$7:$AQ$58,$B109,AA$1),"")</f>
        <v>H0209A.E10.051</v>
      </c>
      <c r="AB109">
        <f>IF(INDEX(kurz!$B$7:$AQ$58,$B109,AB$1)&lt;&gt;"",INDEX(kurz!$B$7:$AQ$58,$B109,AB$1),"")</f>
      </c>
      <c r="AC109">
        <f>IF(INDEX(kurz!$B$7:$AQ$58,$B109,AC$1)&lt;&gt;"",INDEX(kurz!$B$7:$AQ$58,$B109,AC$1),"")</f>
      </c>
      <c r="AD109">
        <f>IF(INDEX(kurz!$B$7:$AQ$58,$B109,AD$1)&lt;&gt;"",INDEX(kurz!$B$7:$AQ$58,$B109,AD$1),"")</f>
      </c>
      <c r="AE109">
        <f>IF(INDEX(kurz!$B$7:$AQ$58,$B109,AE$1)&lt;&gt;"",INDEX(kurz!$B$7:$AQ$58,$B109,AE$1),"")</f>
      </c>
      <c r="AF109">
        <f>IF(INDEX(kurz!$B$7:$AQ$58,$B109,AF$1)&lt;&gt;"",INDEX(kurz!$B$7:$AQ$58,$B109,AF$1),"")</f>
      </c>
      <c r="AG109">
        <f>IF(INDEX(kurz!$B$7:$AQ$58,$B109,AG$1)&lt;&gt;"",INDEX(kurz!$B$7:$AQ$58,$B109,AG$1),"")</f>
      </c>
      <c r="AH109" t="str">
        <f>IF(INDEX(kurz!$B$7:$AQ$58,$B109,AH$1)&lt;&gt;"",INDEX(kurz!$B$7:$AQ$58,$B109,AH$1),"")</f>
        <v>Im Tunnel gegenüber H0209A.E10.041</v>
      </c>
      <c r="AI109" t="str">
        <f>IF(INDEX(kurz!$B$7:$AQ$58,$B109,AI$1)&lt;&gt;"",INDEX(kurz!$B$7:$AQ$58,$B109,AI$1),"")</f>
        <v>Rack</v>
      </c>
      <c r="AJ109">
        <f>IF(INDEX(kurz!$B$7:$AQ$58,$B109,AJ$1)&lt;&gt;"",INDEX(kurz!$B$7:$AQ$58,$B109,AJ$1),"")</f>
      </c>
      <c r="AK109" t="str">
        <f>IF(INDEX(kurz!$B$7:$AQ$58,$B109,AK$1)&lt;&gt;"",INDEX(kurz!$B$7:$AQ$58,$B109,AK$1),"")</f>
        <v>H0209A.E10.041</v>
      </c>
      <c r="AL109">
        <f>IF(INDEX(kurz!$B$7:$AQ$58,$B109,AL$1)&lt;&gt;"",INDEX(kurz!$B$7:$AQ$58,$B109,AL$1),"")</f>
      </c>
      <c r="AM109">
        <f>IF(INDEX(kurz!$B$7:$AQ$58,$B109,AM$1)&lt;&gt;"",INDEX(kurz!$B$7:$AQ$58,$B109,AM$1),"")</f>
      </c>
      <c r="AN109">
        <f>IF(INDEX(kurz!$B$7:$AQ$58,$B109,AN$1)&lt;&gt;"",INDEX(kurz!$B$7:$AQ$58,$B109,AN$1),"")</f>
      </c>
      <c r="AO109">
        <f>IF(INDEX(kurz!$B$7:$AQ$58,$B109,AO$1)&lt;&gt;"",INDEX(kurz!$B$7:$AQ$58,$B109,AO$1),"")</f>
      </c>
      <c r="AP109">
        <f>IF(INDEX(kurz!$B$7:$AQ$58,$B109,AP$1)&lt;&gt;"",INDEX(kurz!$B$7:$AQ$58,$B109,AP$1),"")</f>
      </c>
      <c r="AQ109">
        <f>IF(INDEX(kurz!$B$7:$AQ$58,$B109,AQ$1)&lt;&gt;"",INDEX(kurz!$B$7:$AQ$58,$B109,AQ$1),"")</f>
      </c>
      <c r="AR109" t="str">
        <f>IF(INDEX(kurz!$B$7:$AQ$58,$B109,AR$1)&lt;&gt;"",INDEX(kurz!$B$7:$AQ$58,$B109,AR$1),"")</f>
        <v>5V</v>
      </c>
      <c r="AS109">
        <f>IF(INDEX(kurz!$B$7:$AQ$58,$B109,AS$1)&lt;&gt;"",INDEX(kurz!$B$7:$AQ$58,$B109,AS$1),"")</f>
      </c>
      <c r="AT109">
        <f>IF(INDEX(kurz!$B$7:$AQ$58,$B109,AT$1)&lt;&gt;"",INDEX(kurz!$B$7:$AQ$58,$B109,AT$1),"")</f>
      </c>
      <c r="AU109">
        <f>IF(INDEX(kurz!$B$7:$AQ$58,$B109,AU$1)&lt;&gt;"",INDEX(kurz!$B$7:$AQ$58,$B109,AU$1),"")</f>
      </c>
      <c r="AV109">
        <f>IF(INDEX(kurz!$B$7:$AQ$58,$B109,AV$1)&lt;&gt;"",INDEX(kurz!$B$7:$AQ$58,$B109,AV$1),"")</f>
      </c>
    </row>
    <row r="110" spans="2:48" ht="15">
      <c r="B110" s="21">
        <f t="shared" si="8"/>
        <v>18</v>
      </c>
      <c r="C110" s="21">
        <f>INDEX(kurz!$A$7:$A$60,lang!B110)</f>
        <v>4</v>
      </c>
      <c r="D110" s="21">
        <f t="shared" si="7"/>
        <v>2</v>
      </c>
      <c r="E110" s="21">
        <f t="shared" si="9"/>
        <v>101</v>
      </c>
      <c r="F110" s="2">
        <f t="shared" si="10"/>
        <v>101</v>
      </c>
      <c r="G110" t="str">
        <f>IF(INDEX(kurz!$B$7:$AQ$58,$B110,G$1)&lt;&gt;"",INDEX(kurz!$B$7:$AQ$58,$B110,G$1),"")</f>
        <v>RG 213 oder Ecoflex 15</v>
      </c>
      <c r="H110">
        <f>IF(INDEX(kurz!$B$7:$AQ$58,$B110,H$1)&lt;&gt;"",INDEX(kurz!$B$7:$AQ$58,$B110,H$1),"")</f>
        <v>3</v>
      </c>
      <c r="I110" t="str">
        <f>IF(INDEX(kurz!$B$7:$AQ$58,$B110,I$1)&lt;&gt;"",INDEX(kurz!$B$7:$AQ$58,$B110,I$1),"")</f>
        <v>ILIMA-TOF2-Signal</v>
      </c>
      <c r="J110">
        <f>IF(INDEX(kurz!$B$7:$AQ$58,$B110,J$1)&lt;&gt;"",INDEX(kurz!$B$7:$AQ$58,$B110,J$1),"")</f>
      </c>
      <c r="K110" t="str">
        <f>IF(INDEX(kurz!$B$7:$AQ$58,$B110,K$1)&lt;&gt;"",INDEX(kurz!$B$7:$AQ$58,$B110,K$1),"")</f>
        <v>max. 10</v>
      </c>
      <c r="L110">
        <f>IF(INDEX(kurz!$B$7:$AQ$58,$B110,L$1)&lt;&gt;"",INDEX(kurz!$B$7:$AQ$58,$B110,L$1),"")</f>
        <v>14.6</v>
      </c>
      <c r="M110">
        <f>IF(INDEX(kurz!$B$7:$AQ$58,$B110,M$1)&lt;&gt;"",INDEX(kurz!$B$7:$AQ$58,$B110,M$1),"")</f>
      </c>
      <c r="N110">
        <f>IF(INDEX(kurz!$B$7:$AQ$58,$B110,N$1)&lt;&gt;"",INDEX(kurz!$B$7:$AQ$58,$B110,N$1),"")</f>
        <v>50</v>
      </c>
      <c r="O110">
        <f>IF(INDEX(kurz!$B$7:$AQ$58,$B110,O$1)&lt;&gt;"",INDEX(kurz!$B$7:$AQ$58,$B110,O$1),"")</f>
        <v>150</v>
      </c>
      <c r="P110">
        <f>IF(INDEX(kurz!$B$7:$AQ$58,$B110,P$1)&lt;&gt;"",INDEX(kurz!$B$7:$AQ$58,$B110,P$1),"")</f>
      </c>
      <c r="Q110">
        <f>IF(INDEX(kurz!$B$7:$AQ$58,$B110,Q$1)&lt;&gt;"",INDEX(kurz!$B$7:$AQ$58,$B110,Q$1),"")</f>
      </c>
      <c r="R110">
        <f>IF(INDEX(kurz!$B$7:$AQ$58,$B110,R$1)&lt;&gt;"",INDEX(kurz!$B$7:$AQ$58,$B110,R$1),"")</f>
      </c>
      <c r="S110">
        <f>IF(INDEX(kurz!$B$7:$AQ$58,$B110,S$1)&lt;&gt;"",INDEX(kurz!$B$7:$AQ$58,$B110,S$1),"")</f>
      </c>
      <c r="T110" t="str">
        <f>IF(INDEX(kurz!$B$7:$AQ$58,$B110,T$1)&lt;&gt;"",INDEX(kurz!$B$7:$AQ$58,$B110,T$1),"")</f>
        <v>ILIMA experiment</v>
      </c>
      <c r="U110">
        <f>IF(INDEX(kurz!$B$7:$AQ$58,$B110,U$1)&lt;&gt;"",INDEX(kurz!$B$7:$AQ$58,$B110,U$1),"")</f>
      </c>
      <c r="V110">
        <f>IF(INDEX(kurz!$B$7:$AQ$58,$B110,V$1)&lt;&gt;"",INDEX(kurz!$B$7:$AQ$58,$B110,V$1),"")</f>
      </c>
      <c r="W110">
        <f>IF(INDEX(kurz!$B$7:$AQ$58,$B110,W$1)&lt;&gt;"",INDEX(kurz!$B$7:$AQ$58,$B110,W$1),"")</f>
      </c>
      <c r="X110">
        <f>IF(INDEX(kurz!$B$7:$AQ$58,$B110,X$1)&lt;&gt;"",INDEX(kurz!$B$7:$AQ$58,$B110,X$1),"")</f>
      </c>
      <c r="Y110" t="str">
        <f>IF(INDEX(kurz!$B$7:$AQ$58,$B110,Y$1)&lt;&gt;"",INDEX(kurz!$B$7:$AQ$58,$B110,Y$1),"")</f>
        <v>ToF-Detektor-2</v>
      </c>
      <c r="Z110">
        <f>IF(INDEX(kurz!$B$7:$AQ$58,$B110,Z$1)&lt;&gt;"",INDEX(kurz!$B$7:$AQ$58,$B110,Z$1),"")</f>
      </c>
      <c r="AA110" t="str">
        <f>IF(INDEX(kurz!$B$7:$AQ$58,$B110,AA$1)&lt;&gt;"",INDEX(kurz!$B$7:$AQ$58,$B110,AA$1),"")</f>
        <v>H0209A.E10.051</v>
      </c>
      <c r="AB110">
        <f>IF(INDEX(kurz!$B$7:$AQ$58,$B110,AB$1)&lt;&gt;"",INDEX(kurz!$B$7:$AQ$58,$B110,AB$1),"")</f>
      </c>
      <c r="AC110">
        <f>IF(INDEX(kurz!$B$7:$AQ$58,$B110,AC$1)&lt;&gt;"",INDEX(kurz!$B$7:$AQ$58,$B110,AC$1),"")</f>
      </c>
      <c r="AD110">
        <f>IF(INDEX(kurz!$B$7:$AQ$58,$B110,AD$1)&lt;&gt;"",INDEX(kurz!$B$7:$AQ$58,$B110,AD$1),"")</f>
      </c>
      <c r="AE110">
        <f>IF(INDEX(kurz!$B$7:$AQ$58,$B110,AE$1)&lt;&gt;"",INDEX(kurz!$B$7:$AQ$58,$B110,AE$1),"")</f>
      </c>
      <c r="AF110">
        <f>IF(INDEX(kurz!$B$7:$AQ$58,$B110,AF$1)&lt;&gt;"",INDEX(kurz!$B$7:$AQ$58,$B110,AF$1),"")</f>
      </c>
      <c r="AG110">
        <f>IF(INDEX(kurz!$B$7:$AQ$58,$B110,AG$1)&lt;&gt;"",INDEX(kurz!$B$7:$AQ$58,$B110,AG$1),"")</f>
      </c>
      <c r="AH110" t="str">
        <f>IF(INDEX(kurz!$B$7:$AQ$58,$B110,AH$1)&lt;&gt;"",INDEX(kurz!$B$7:$AQ$58,$B110,AH$1),"")</f>
        <v>Im Tunnel gegenüber H0209A.E10.041</v>
      </c>
      <c r="AI110" t="str">
        <f>IF(INDEX(kurz!$B$7:$AQ$58,$B110,AI$1)&lt;&gt;"",INDEX(kurz!$B$7:$AQ$58,$B110,AI$1),"")</f>
        <v>Rack</v>
      </c>
      <c r="AJ110">
        <f>IF(INDEX(kurz!$B$7:$AQ$58,$B110,AJ$1)&lt;&gt;"",INDEX(kurz!$B$7:$AQ$58,$B110,AJ$1),"")</f>
      </c>
      <c r="AK110" t="str">
        <f>IF(INDEX(kurz!$B$7:$AQ$58,$B110,AK$1)&lt;&gt;"",INDEX(kurz!$B$7:$AQ$58,$B110,AK$1),"")</f>
        <v>H0209A.E10.041</v>
      </c>
      <c r="AL110">
        <f>IF(INDEX(kurz!$B$7:$AQ$58,$B110,AL$1)&lt;&gt;"",INDEX(kurz!$B$7:$AQ$58,$B110,AL$1),"")</f>
      </c>
      <c r="AM110">
        <f>IF(INDEX(kurz!$B$7:$AQ$58,$B110,AM$1)&lt;&gt;"",INDEX(kurz!$B$7:$AQ$58,$B110,AM$1),"")</f>
      </c>
      <c r="AN110">
        <f>IF(INDEX(kurz!$B$7:$AQ$58,$B110,AN$1)&lt;&gt;"",INDEX(kurz!$B$7:$AQ$58,$B110,AN$1),"")</f>
      </c>
      <c r="AO110">
        <f>IF(INDEX(kurz!$B$7:$AQ$58,$B110,AO$1)&lt;&gt;"",INDEX(kurz!$B$7:$AQ$58,$B110,AO$1),"")</f>
      </c>
      <c r="AP110">
        <f>IF(INDEX(kurz!$B$7:$AQ$58,$B110,AP$1)&lt;&gt;"",INDEX(kurz!$B$7:$AQ$58,$B110,AP$1),"")</f>
      </c>
      <c r="AQ110">
        <f>IF(INDEX(kurz!$B$7:$AQ$58,$B110,AQ$1)&lt;&gt;"",INDEX(kurz!$B$7:$AQ$58,$B110,AQ$1),"")</f>
      </c>
      <c r="AR110" t="str">
        <f>IF(INDEX(kurz!$B$7:$AQ$58,$B110,AR$1)&lt;&gt;"",INDEX(kurz!$B$7:$AQ$58,$B110,AR$1),"")</f>
        <v>5V</v>
      </c>
      <c r="AS110">
        <f>IF(INDEX(kurz!$B$7:$AQ$58,$B110,AS$1)&lt;&gt;"",INDEX(kurz!$B$7:$AQ$58,$B110,AS$1),"")</f>
      </c>
      <c r="AT110">
        <f>IF(INDEX(kurz!$B$7:$AQ$58,$B110,AT$1)&lt;&gt;"",INDEX(kurz!$B$7:$AQ$58,$B110,AT$1),"")</f>
      </c>
      <c r="AU110">
        <f>IF(INDEX(kurz!$B$7:$AQ$58,$B110,AU$1)&lt;&gt;"",INDEX(kurz!$B$7:$AQ$58,$B110,AU$1),"")</f>
      </c>
      <c r="AV110">
        <f>IF(INDEX(kurz!$B$7:$AQ$58,$B110,AV$1)&lt;&gt;"",INDEX(kurz!$B$7:$AQ$58,$B110,AV$1),"")</f>
      </c>
    </row>
    <row r="111" spans="2:48" ht="15">
      <c r="B111" s="21">
        <f t="shared" si="8"/>
        <v>18</v>
      </c>
      <c r="C111" s="21">
        <f>INDEX(kurz!$A$7:$A$60,lang!B111)</f>
        <v>4</v>
      </c>
      <c r="D111" s="21">
        <f t="shared" si="7"/>
        <v>1</v>
      </c>
      <c r="E111" s="21">
        <f t="shared" si="9"/>
        <v>102</v>
      </c>
      <c r="F111" s="2">
        <f t="shared" si="10"/>
        <v>102</v>
      </c>
      <c r="G111" t="str">
        <f>IF(INDEX(kurz!$B$7:$AQ$58,$B111,G$1)&lt;&gt;"",INDEX(kurz!$B$7:$AQ$58,$B111,G$1),"")</f>
        <v>RG 213 oder Ecoflex 15</v>
      </c>
      <c r="H111">
        <f>IF(INDEX(kurz!$B$7:$AQ$58,$B111,H$1)&lt;&gt;"",INDEX(kurz!$B$7:$AQ$58,$B111,H$1),"")</f>
        <v>3</v>
      </c>
      <c r="I111" t="str">
        <f>IF(INDEX(kurz!$B$7:$AQ$58,$B111,I$1)&lt;&gt;"",INDEX(kurz!$B$7:$AQ$58,$B111,I$1),"")</f>
        <v>ILIMA-TOF2-Signal</v>
      </c>
      <c r="J111">
        <f>IF(INDEX(kurz!$B$7:$AQ$58,$B111,J$1)&lt;&gt;"",INDEX(kurz!$B$7:$AQ$58,$B111,J$1),"")</f>
      </c>
      <c r="K111" t="str">
        <f>IF(INDEX(kurz!$B$7:$AQ$58,$B111,K$1)&lt;&gt;"",INDEX(kurz!$B$7:$AQ$58,$B111,K$1),"")</f>
        <v>max. 10</v>
      </c>
      <c r="L111">
        <f>IF(INDEX(kurz!$B$7:$AQ$58,$B111,L$1)&lt;&gt;"",INDEX(kurz!$B$7:$AQ$58,$B111,L$1),"")</f>
        <v>14.6</v>
      </c>
      <c r="M111">
        <f>IF(INDEX(kurz!$B$7:$AQ$58,$B111,M$1)&lt;&gt;"",INDEX(kurz!$B$7:$AQ$58,$B111,M$1),"")</f>
      </c>
      <c r="N111">
        <f>IF(INDEX(kurz!$B$7:$AQ$58,$B111,N$1)&lt;&gt;"",INDEX(kurz!$B$7:$AQ$58,$B111,N$1),"")</f>
        <v>50</v>
      </c>
      <c r="O111">
        <f>IF(INDEX(kurz!$B$7:$AQ$58,$B111,O$1)&lt;&gt;"",INDEX(kurz!$B$7:$AQ$58,$B111,O$1),"")</f>
        <v>150</v>
      </c>
      <c r="P111">
        <f>IF(INDEX(kurz!$B$7:$AQ$58,$B111,P$1)&lt;&gt;"",INDEX(kurz!$B$7:$AQ$58,$B111,P$1),"")</f>
      </c>
      <c r="Q111">
        <f>IF(INDEX(kurz!$B$7:$AQ$58,$B111,Q$1)&lt;&gt;"",INDEX(kurz!$B$7:$AQ$58,$B111,Q$1),"")</f>
      </c>
      <c r="R111">
        <f>IF(INDEX(kurz!$B$7:$AQ$58,$B111,R$1)&lt;&gt;"",INDEX(kurz!$B$7:$AQ$58,$B111,R$1),"")</f>
      </c>
      <c r="S111">
        <f>IF(INDEX(kurz!$B$7:$AQ$58,$B111,S$1)&lt;&gt;"",INDEX(kurz!$B$7:$AQ$58,$B111,S$1),"")</f>
      </c>
      <c r="T111" t="str">
        <f>IF(INDEX(kurz!$B$7:$AQ$58,$B111,T$1)&lt;&gt;"",INDEX(kurz!$B$7:$AQ$58,$B111,T$1),"")</f>
        <v>ILIMA experiment</v>
      </c>
      <c r="U111">
        <f>IF(INDEX(kurz!$B$7:$AQ$58,$B111,U$1)&lt;&gt;"",INDEX(kurz!$B$7:$AQ$58,$B111,U$1),"")</f>
      </c>
      <c r="V111">
        <f>IF(INDEX(kurz!$B$7:$AQ$58,$B111,V$1)&lt;&gt;"",INDEX(kurz!$B$7:$AQ$58,$B111,V$1),"")</f>
      </c>
      <c r="W111">
        <f>IF(INDEX(kurz!$B$7:$AQ$58,$B111,W$1)&lt;&gt;"",INDEX(kurz!$B$7:$AQ$58,$B111,W$1),"")</f>
      </c>
      <c r="X111">
        <f>IF(INDEX(kurz!$B$7:$AQ$58,$B111,X$1)&lt;&gt;"",INDEX(kurz!$B$7:$AQ$58,$B111,X$1),"")</f>
      </c>
      <c r="Y111" t="str">
        <f>IF(INDEX(kurz!$B$7:$AQ$58,$B111,Y$1)&lt;&gt;"",INDEX(kurz!$B$7:$AQ$58,$B111,Y$1),"")</f>
        <v>ToF-Detektor-2</v>
      </c>
      <c r="Z111">
        <f>IF(INDEX(kurz!$B$7:$AQ$58,$B111,Z$1)&lt;&gt;"",INDEX(kurz!$B$7:$AQ$58,$B111,Z$1),"")</f>
      </c>
      <c r="AA111" t="str">
        <f>IF(INDEX(kurz!$B$7:$AQ$58,$B111,AA$1)&lt;&gt;"",INDEX(kurz!$B$7:$AQ$58,$B111,AA$1),"")</f>
        <v>H0209A.E10.051</v>
      </c>
      <c r="AB111">
        <f>IF(INDEX(kurz!$B$7:$AQ$58,$B111,AB$1)&lt;&gt;"",INDEX(kurz!$B$7:$AQ$58,$B111,AB$1),"")</f>
      </c>
      <c r="AC111">
        <f>IF(INDEX(kurz!$B$7:$AQ$58,$B111,AC$1)&lt;&gt;"",INDEX(kurz!$B$7:$AQ$58,$B111,AC$1),"")</f>
      </c>
      <c r="AD111">
        <f>IF(INDEX(kurz!$B$7:$AQ$58,$B111,AD$1)&lt;&gt;"",INDEX(kurz!$B$7:$AQ$58,$B111,AD$1),"")</f>
      </c>
      <c r="AE111">
        <f>IF(INDEX(kurz!$B$7:$AQ$58,$B111,AE$1)&lt;&gt;"",INDEX(kurz!$B$7:$AQ$58,$B111,AE$1),"")</f>
      </c>
      <c r="AF111">
        <f>IF(INDEX(kurz!$B$7:$AQ$58,$B111,AF$1)&lt;&gt;"",INDEX(kurz!$B$7:$AQ$58,$B111,AF$1),"")</f>
      </c>
      <c r="AG111">
        <f>IF(INDEX(kurz!$B$7:$AQ$58,$B111,AG$1)&lt;&gt;"",INDEX(kurz!$B$7:$AQ$58,$B111,AG$1),"")</f>
      </c>
      <c r="AH111" t="str">
        <f>IF(INDEX(kurz!$B$7:$AQ$58,$B111,AH$1)&lt;&gt;"",INDEX(kurz!$B$7:$AQ$58,$B111,AH$1),"")</f>
        <v>Im Tunnel gegenüber H0209A.E10.041</v>
      </c>
      <c r="AI111" t="str">
        <f>IF(INDEX(kurz!$B$7:$AQ$58,$B111,AI$1)&lt;&gt;"",INDEX(kurz!$B$7:$AQ$58,$B111,AI$1),"")</f>
        <v>Rack</v>
      </c>
      <c r="AJ111">
        <f>IF(INDEX(kurz!$B$7:$AQ$58,$B111,AJ$1)&lt;&gt;"",INDEX(kurz!$B$7:$AQ$58,$B111,AJ$1),"")</f>
      </c>
      <c r="AK111" t="str">
        <f>IF(INDEX(kurz!$B$7:$AQ$58,$B111,AK$1)&lt;&gt;"",INDEX(kurz!$B$7:$AQ$58,$B111,AK$1),"")</f>
        <v>H0209A.E10.041</v>
      </c>
      <c r="AL111">
        <f>IF(INDEX(kurz!$B$7:$AQ$58,$B111,AL$1)&lt;&gt;"",INDEX(kurz!$B$7:$AQ$58,$B111,AL$1),"")</f>
      </c>
      <c r="AM111">
        <f>IF(INDEX(kurz!$B$7:$AQ$58,$B111,AM$1)&lt;&gt;"",INDEX(kurz!$B$7:$AQ$58,$B111,AM$1),"")</f>
      </c>
      <c r="AN111">
        <f>IF(INDEX(kurz!$B$7:$AQ$58,$B111,AN$1)&lt;&gt;"",INDEX(kurz!$B$7:$AQ$58,$B111,AN$1),"")</f>
      </c>
      <c r="AO111">
        <f>IF(INDEX(kurz!$B$7:$AQ$58,$B111,AO$1)&lt;&gt;"",INDEX(kurz!$B$7:$AQ$58,$B111,AO$1),"")</f>
      </c>
      <c r="AP111">
        <f>IF(INDEX(kurz!$B$7:$AQ$58,$B111,AP$1)&lt;&gt;"",INDEX(kurz!$B$7:$AQ$58,$B111,AP$1),"")</f>
      </c>
      <c r="AQ111">
        <f>IF(INDEX(kurz!$B$7:$AQ$58,$B111,AQ$1)&lt;&gt;"",INDEX(kurz!$B$7:$AQ$58,$B111,AQ$1),"")</f>
      </c>
      <c r="AR111" t="str">
        <f>IF(INDEX(kurz!$B$7:$AQ$58,$B111,AR$1)&lt;&gt;"",INDEX(kurz!$B$7:$AQ$58,$B111,AR$1),"")</f>
        <v>5V</v>
      </c>
      <c r="AS111">
        <f>IF(INDEX(kurz!$B$7:$AQ$58,$B111,AS$1)&lt;&gt;"",INDEX(kurz!$B$7:$AQ$58,$B111,AS$1),"")</f>
      </c>
      <c r="AT111">
        <f>IF(INDEX(kurz!$B$7:$AQ$58,$B111,AT$1)&lt;&gt;"",INDEX(kurz!$B$7:$AQ$58,$B111,AT$1),"")</f>
      </c>
      <c r="AU111">
        <f>IF(INDEX(kurz!$B$7:$AQ$58,$B111,AU$1)&lt;&gt;"",INDEX(kurz!$B$7:$AQ$58,$B111,AU$1),"")</f>
      </c>
      <c r="AV111">
        <f>IF(INDEX(kurz!$B$7:$AQ$58,$B111,AV$1)&lt;&gt;"",INDEX(kurz!$B$7:$AQ$58,$B111,AV$1),"")</f>
      </c>
    </row>
    <row r="112" spans="2:48" ht="15">
      <c r="B112" s="21">
        <f t="shared" si="8"/>
        <v>18</v>
      </c>
      <c r="C112" s="21">
        <f>INDEX(kurz!$A$7:$A$60,lang!B112)</f>
        <v>4</v>
      </c>
      <c r="D112" s="21">
        <f t="shared" si="7"/>
        <v>0</v>
      </c>
      <c r="E112" s="21">
        <f t="shared" si="9"/>
        <v>103</v>
      </c>
      <c r="F112" s="2">
        <f t="shared" si="10"/>
        <v>103</v>
      </c>
      <c r="G112" t="str">
        <f>IF(INDEX(kurz!$B$7:$AQ$58,$B112,G$1)&lt;&gt;"",INDEX(kurz!$B$7:$AQ$58,$B112,G$1),"")</f>
        <v>RG 213 oder Ecoflex 15</v>
      </c>
      <c r="H112">
        <f>IF(INDEX(kurz!$B$7:$AQ$58,$B112,H$1)&lt;&gt;"",INDEX(kurz!$B$7:$AQ$58,$B112,H$1),"")</f>
        <v>3</v>
      </c>
      <c r="I112" t="str">
        <f>IF(INDEX(kurz!$B$7:$AQ$58,$B112,I$1)&lt;&gt;"",INDEX(kurz!$B$7:$AQ$58,$B112,I$1),"")</f>
        <v>ILIMA-TOF2-Signal</v>
      </c>
      <c r="J112">
        <f>IF(INDEX(kurz!$B$7:$AQ$58,$B112,J$1)&lt;&gt;"",INDEX(kurz!$B$7:$AQ$58,$B112,J$1),"")</f>
      </c>
      <c r="K112" t="str">
        <f>IF(INDEX(kurz!$B$7:$AQ$58,$B112,K$1)&lt;&gt;"",INDEX(kurz!$B$7:$AQ$58,$B112,K$1),"")</f>
        <v>max. 10</v>
      </c>
      <c r="L112">
        <f>IF(INDEX(kurz!$B$7:$AQ$58,$B112,L$1)&lt;&gt;"",INDEX(kurz!$B$7:$AQ$58,$B112,L$1),"")</f>
        <v>14.6</v>
      </c>
      <c r="M112">
        <f>IF(INDEX(kurz!$B$7:$AQ$58,$B112,M$1)&lt;&gt;"",INDEX(kurz!$B$7:$AQ$58,$B112,M$1),"")</f>
      </c>
      <c r="N112">
        <f>IF(INDEX(kurz!$B$7:$AQ$58,$B112,N$1)&lt;&gt;"",INDEX(kurz!$B$7:$AQ$58,$B112,N$1),"")</f>
        <v>50</v>
      </c>
      <c r="O112">
        <f>IF(INDEX(kurz!$B$7:$AQ$58,$B112,O$1)&lt;&gt;"",INDEX(kurz!$B$7:$AQ$58,$B112,O$1),"")</f>
        <v>150</v>
      </c>
      <c r="P112">
        <f>IF(INDEX(kurz!$B$7:$AQ$58,$B112,P$1)&lt;&gt;"",INDEX(kurz!$B$7:$AQ$58,$B112,P$1),"")</f>
      </c>
      <c r="Q112">
        <f>IF(INDEX(kurz!$B$7:$AQ$58,$B112,Q$1)&lt;&gt;"",INDEX(kurz!$B$7:$AQ$58,$B112,Q$1),"")</f>
      </c>
      <c r="R112">
        <f>IF(INDEX(kurz!$B$7:$AQ$58,$B112,R$1)&lt;&gt;"",INDEX(kurz!$B$7:$AQ$58,$B112,R$1),"")</f>
      </c>
      <c r="S112">
        <f>IF(INDEX(kurz!$B$7:$AQ$58,$B112,S$1)&lt;&gt;"",INDEX(kurz!$B$7:$AQ$58,$B112,S$1),"")</f>
      </c>
      <c r="T112" t="str">
        <f>IF(INDEX(kurz!$B$7:$AQ$58,$B112,T$1)&lt;&gt;"",INDEX(kurz!$B$7:$AQ$58,$B112,T$1),"")</f>
        <v>ILIMA experiment</v>
      </c>
      <c r="U112">
        <f>IF(INDEX(kurz!$B$7:$AQ$58,$B112,U$1)&lt;&gt;"",INDEX(kurz!$B$7:$AQ$58,$B112,U$1),"")</f>
      </c>
      <c r="V112">
        <f>IF(INDEX(kurz!$B$7:$AQ$58,$B112,V$1)&lt;&gt;"",INDEX(kurz!$B$7:$AQ$58,$B112,V$1),"")</f>
      </c>
      <c r="W112">
        <f>IF(INDEX(kurz!$B$7:$AQ$58,$B112,W$1)&lt;&gt;"",INDEX(kurz!$B$7:$AQ$58,$B112,W$1),"")</f>
      </c>
      <c r="X112">
        <f>IF(INDEX(kurz!$B$7:$AQ$58,$B112,X$1)&lt;&gt;"",INDEX(kurz!$B$7:$AQ$58,$B112,X$1),"")</f>
      </c>
      <c r="Y112" t="str">
        <f>IF(INDEX(kurz!$B$7:$AQ$58,$B112,Y$1)&lt;&gt;"",INDEX(kurz!$B$7:$AQ$58,$B112,Y$1),"")</f>
        <v>ToF-Detektor-2</v>
      </c>
      <c r="Z112">
        <f>IF(INDEX(kurz!$B$7:$AQ$58,$B112,Z$1)&lt;&gt;"",INDEX(kurz!$B$7:$AQ$58,$B112,Z$1),"")</f>
      </c>
      <c r="AA112" t="str">
        <f>IF(INDEX(kurz!$B$7:$AQ$58,$B112,AA$1)&lt;&gt;"",INDEX(kurz!$B$7:$AQ$58,$B112,AA$1),"")</f>
        <v>H0209A.E10.051</v>
      </c>
      <c r="AB112">
        <f>IF(INDEX(kurz!$B$7:$AQ$58,$B112,AB$1)&lt;&gt;"",INDEX(kurz!$B$7:$AQ$58,$B112,AB$1),"")</f>
      </c>
      <c r="AC112">
        <f>IF(INDEX(kurz!$B$7:$AQ$58,$B112,AC$1)&lt;&gt;"",INDEX(kurz!$B$7:$AQ$58,$B112,AC$1),"")</f>
      </c>
      <c r="AD112">
        <f>IF(INDEX(kurz!$B$7:$AQ$58,$B112,AD$1)&lt;&gt;"",INDEX(kurz!$B$7:$AQ$58,$B112,AD$1),"")</f>
      </c>
      <c r="AE112">
        <f>IF(INDEX(kurz!$B$7:$AQ$58,$B112,AE$1)&lt;&gt;"",INDEX(kurz!$B$7:$AQ$58,$B112,AE$1),"")</f>
      </c>
      <c r="AF112">
        <f>IF(INDEX(kurz!$B$7:$AQ$58,$B112,AF$1)&lt;&gt;"",INDEX(kurz!$B$7:$AQ$58,$B112,AF$1),"")</f>
      </c>
      <c r="AG112">
        <f>IF(INDEX(kurz!$B$7:$AQ$58,$B112,AG$1)&lt;&gt;"",INDEX(kurz!$B$7:$AQ$58,$B112,AG$1),"")</f>
      </c>
      <c r="AH112" t="str">
        <f>IF(INDEX(kurz!$B$7:$AQ$58,$B112,AH$1)&lt;&gt;"",INDEX(kurz!$B$7:$AQ$58,$B112,AH$1),"")</f>
        <v>Im Tunnel gegenüber H0209A.E10.041</v>
      </c>
      <c r="AI112" t="str">
        <f>IF(INDEX(kurz!$B$7:$AQ$58,$B112,AI$1)&lt;&gt;"",INDEX(kurz!$B$7:$AQ$58,$B112,AI$1),"")</f>
        <v>Rack</v>
      </c>
      <c r="AJ112">
        <f>IF(INDEX(kurz!$B$7:$AQ$58,$B112,AJ$1)&lt;&gt;"",INDEX(kurz!$B$7:$AQ$58,$B112,AJ$1),"")</f>
      </c>
      <c r="AK112" t="str">
        <f>IF(INDEX(kurz!$B$7:$AQ$58,$B112,AK$1)&lt;&gt;"",INDEX(kurz!$B$7:$AQ$58,$B112,AK$1),"")</f>
        <v>H0209A.E10.041</v>
      </c>
      <c r="AL112">
        <f>IF(INDEX(kurz!$B$7:$AQ$58,$B112,AL$1)&lt;&gt;"",INDEX(kurz!$B$7:$AQ$58,$B112,AL$1),"")</f>
      </c>
      <c r="AM112">
        <f>IF(INDEX(kurz!$B$7:$AQ$58,$B112,AM$1)&lt;&gt;"",INDEX(kurz!$B$7:$AQ$58,$B112,AM$1),"")</f>
      </c>
      <c r="AN112">
        <f>IF(INDEX(kurz!$B$7:$AQ$58,$B112,AN$1)&lt;&gt;"",INDEX(kurz!$B$7:$AQ$58,$B112,AN$1),"")</f>
      </c>
      <c r="AO112">
        <f>IF(INDEX(kurz!$B$7:$AQ$58,$B112,AO$1)&lt;&gt;"",INDEX(kurz!$B$7:$AQ$58,$B112,AO$1),"")</f>
      </c>
      <c r="AP112">
        <f>IF(INDEX(kurz!$B$7:$AQ$58,$B112,AP$1)&lt;&gt;"",INDEX(kurz!$B$7:$AQ$58,$B112,AP$1),"")</f>
      </c>
      <c r="AQ112">
        <f>IF(INDEX(kurz!$B$7:$AQ$58,$B112,AQ$1)&lt;&gt;"",INDEX(kurz!$B$7:$AQ$58,$B112,AQ$1),"")</f>
      </c>
      <c r="AR112" t="str">
        <f>IF(INDEX(kurz!$B$7:$AQ$58,$B112,AR$1)&lt;&gt;"",INDEX(kurz!$B$7:$AQ$58,$B112,AR$1),"")</f>
        <v>5V</v>
      </c>
      <c r="AS112">
        <f>IF(INDEX(kurz!$B$7:$AQ$58,$B112,AS$1)&lt;&gt;"",INDEX(kurz!$B$7:$AQ$58,$B112,AS$1),"")</f>
      </c>
      <c r="AT112">
        <f>IF(INDEX(kurz!$B$7:$AQ$58,$B112,AT$1)&lt;&gt;"",INDEX(kurz!$B$7:$AQ$58,$B112,AT$1),"")</f>
      </c>
      <c r="AU112">
        <f>IF(INDEX(kurz!$B$7:$AQ$58,$B112,AU$1)&lt;&gt;"",INDEX(kurz!$B$7:$AQ$58,$B112,AU$1),"")</f>
      </c>
      <c r="AV112">
        <f>IF(INDEX(kurz!$B$7:$AQ$58,$B112,AV$1)&lt;&gt;"",INDEX(kurz!$B$7:$AQ$58,$B112,AV$1),"")</f>
      </c>
    </row>
    <row r="113" spans="2:48" ht="15">
      <c r="B113" s="21">
        <f t="shared" si="8"/>
        <v>19</v>
      </c>
      <c r="C113" s="21">
        <f>INDEX(kurz!$A$7:$A$60,lang!B113)</f>
        <v>1</v>
      </c>
      <c r="D113" s="21">
        <f aca="true" t="shared" si="11" ref="D113:D176">IF(D112=0,C113,D112-1)</f>
        <v>1</v>
      </c>
      <c r="E113" s="21">
        <f t="shared" si="9"/>
        <v>104</v>
      </c>
      <c r="F113" s="2">
        <f t="shared" si="10"/>
        <v>104</v>
      </c>
      <c r="G113" t="str">
        <f>IF(INDEX(kurz!$B$7:$AQ$58,$B113,G$1)&lt;&gt;"",INDEX(kurz!$B$7:$AQ$58,$B113,G$1),"")</f>
        <v>10 A, DC</v>
      </c>
      <c r="H113">
        <f>IF(INDEX(kurz!$B$7:$AQ$58,$B113,H$1)&lt;&gt;"",INDEX(kurz!$B$7:$AQ$58,$B113,H$1),"")</f>
        <v>1</v>
      </c>
      <c r="I113" t="str">
        <f>IF(INDEX(kurz!$B$7:$AQ$58,$B113,I$1)&lt;&gt;"",INDEX(kurz!$B$7:$AQ$58,$B113,I$1),"")</f>
        <v>ILIMA-TOF2-Magnet</v>
      </c>
      <c r="J113">
        <f>IF(INDEX(kurz!$B$7:$AQ$58,$B113,J$1)&lt;&gt;"",INDEX(kurz!$B$7:$AQ$58,$B113,J$1),"")</f>
      </c>
      <c r="K113">
        <f>IF(INDEX(kurz!$B$7:$AQ$58,$B113,K$1)&lt;&gt;"",INDEX(kurz!$B$7:$AQ$58,$B113,K$1),"")</f>
      </c>
      <c r="L113">
        <f>IF(INDEX(kurz!$B$7:$AQ$58,$B113,L$1)&lt;&gt;"",INDEX(kurz!$B$7:$AQ$58,$B113,L$1),"")</f>
        <v>8</v>
      </c>
      <c r="M113">
        <f>IF(INDEX(kurz!$B$7:$AQ$58,$B113,M$1)&lt;&gt;"",INDEX(kurz!$B$7:$AQ$58,$B113,M$1),"")</f>
        <v>10</v>
      </c>
      <c r="N113">
        <f>IF(INDEX(kurz!$B$7:$AQ$58,$B113,N$1)&lt;&gt;"",INDEX(kurz!$B$7:$AQ$58,$B113,N$1),"")</f>
      </c>
      <c r="O113">
        <f>IF(INDEX(kurz!$B$7:$AQ$58,$B113,O$1)&lt;&gt;"",INDEX(kurz!$B$7:$AQ$58,$B113,O$1),"")</f>
        <v>60</v>
      </c>
      <c r="P113">
        <f>IF(INDEX(kurz!$B$7:$AQ$58,$B113,P$1)&lt;&gt;"",INDEX(kurz!$B$7:$AQ$58,$B113,P$1),"")</f>
      </c>
      <c r="Q113">
        <f>IF(INDEX(kurz!$B$7:$AQ$58,$B113,Q$1)&lt;&gt;"",INDEX(kurz!$B$7:$AQ$58,$B113,Q$1),"")</f>
      </c>
      <c r="R113">
        <f>IF(INDEX(kurz!$B$7:$AQ$58,$B113,R$1)&lt;&gt;"",INDEX(kurz!$B$7:$AQ$58,$B113,R$1),"")</f>
      </c>
      <c r="S113">
        <f>IF(INDEX(kurz!$B$7:$AQ$58,$B113,S$1)&lt;&gt;"",INDEX(kurz!$B$7:$AQ$58,$B113,S$1),"")</f>
      </c>
      <c r="T113" t="str">
        <f>IF(INDEX(kurz!$B$7:$AQ$58,$B113,T$1)&lt;&gt;"",INDEX(kurz!$B$7:$AQ$58,$B113,T$1),"")</f>
        <v>ILIMA experiment</v>
      </c>
      <c r="U113">
        <f>IF(INDEX(kurz!$B$7:$AQ$58,$B113,U$1)&lt;&gt;"",INDEX(kurz!$B$7:$AQ$58,$B113,U$1),"")</f>
      </c>
      <c r="V113">
        <f>IF(INDEX(kurz!$B$7:$AQ$58,$B113,V$1)&lt;&gt;"",INDEX(kurz!$B$7:$AQ$58,$B113,V$1),"")</f>
      </c>
      <c r="W113">
        <f>IF(INDEX(kurz!$B$7:$AQ$58,$B113,W$1)&lt;&gt;"",INDEX(kurz!$B$7:$AQ$58,$B113,W$1),"")</f>
      </c>
      <c r="X113">
        <f>IF(INDEX(kurz!$B$7:$AQ$58,$B113,X$1)&lt;&gt;"",INDEX(kurz!$B$7:$AQ$58,$B113,X$1),"")</f>
      </c>
      <c r="Y113" t="str">
        <f>IF(INDEX(kurz!$B$7:$AQ$58,$B113,Y$1)&lt;&gt;"",INDEX(kurz!$B$7:$AQ$58,$B113,Y$1),"")</f>
        <v>ToF-Detektor-2</v>
      </c>
      <c r="Z113">
        <f>IF(INDEX(kurz!$B$7:$AQ$58,$B113,Z$1)&lt;&gt;"",INDEX(kurz!$B$7:$AQ$58,$B113,Z$1),"")</f>
      </c>
      <c r="AA113" t="str">
        <f>IF(INDEX(kurz!$B$7:$AQ$58,$B113,AA$1)&lt;&gt;"",INDEX(kurz!$B$7:$AQ$58,$B113,AA$1),"")</f>
        <v>H0209A.E10.051</v>
      </c>
      <c r="AB113">
        <f>IF(INDEX(kurz!$B$7:$AQ$58,$B113,AB$1)&lt;&gt;"",INDEX(kurz!$B$7:$AQ$58,$B113,AB$1),"")</f>
      </c>
      <c r="AC113">
        <f>IF(INDEX(kurz!$B$7:$AQ$58,$B113,AC$1)&lt;&gt;"",INDEX(kurz!$B$7:$AQ$58,$B113,AC$1),"")</f>
      </c>
      <c r="AD113">
        <f>IF(INDEX(kurz!$B$7:$AQ$58,$B113,AD$1)&lt;&gt;"",INDEX(kurz!$B$7:$AQ$58,$B113,AD$1),"")</f>
      </c>
      <c r="AE113">
        <f>IF(INDEX(kurz!$B$7:$AQ$58,$B113,AE$1)&lt;&gt;"",INDEX(kurz!$B$7:$AQ$58,$B113,AE$1),"")</f>
      </c>
      <c r="AF113">
        <f>IF(INDEX(kurz!$B$7:$AQ$58,$B113,AF$1)&lt;&gt;"",INDEX(kurz!$B$7:$AQ$58,$B113,AF$1),"")</f>
      </c>
      <c r="AG113">
        <f>IF(INDEX(kurz!$B$7:$AQ$58,$B113,AG$1)&lt;&gt;"",INDEX(kurz!$B$7:$AQ$58,$B113,AG$1),"")</f>
      </c>
      <c r="AH113" t="str">
        <f>IF(INDEX(kurz!$B$7:$AQ$58,$B113,AH$1)&lt;&gt;"",INDEX(kurz!$B$7:$AQ$58,$B113,AH$1),"")</f>
        <v>Im Tunnel gegenüber H0209A.E10.041</v>
      </c>
      <c r="AI113" t="str">
        <f>IF(INDEX(kurz!$B$7:$AQ$58,$B113,AI$1)&lt;&gt;"",INDEX(kurz!$B$7:$AQ$58,$B113,AI$1),"")</f>
        <v>Rack</v>
      </c>
      <c r="AJ113">
        <f>IF(INDEX(kurz!$B$7:$AQ$58,$B113,AJ$1)&lt;&gt;"",INDEX(kurz!$B$7:$AQ$58,$B113,AJ$1),"")</f>
      </c>
      <c r="AK113" t="str">
        <f>IF(INDEX(kurz!$B$7:$AQ$58,$B113,AK$1)&lt;&gt;"",INDEX(kurz!$B$7:$AQ$58,$B113,AK$1),"")</f>
        <v>H0209A.E10.041</v>
      </c>
      <c r="AL113">
        <f>IF(INDEX(kurz!$B$7:$AQ$58,$B113,AL$1)&lt;&gt;"",INDEX(kurz!$B$7:$AQ$58,$B113,AL$1),"")</f>
      </c>
      <c r="AM113">
        <f>IF(INDEX(kurz!$B$7:$AQ$58,$B113,AM$1)&lt;&gt;"",INDEX(kurz!$B$7:$AQ$58,$B113,AM$1),"")</f>
      </c>
      <c r="AN113">
        <f>IF(INDEX(kurz!$B$7:$AQ$58,$B113,AN$1)&lt;&gt;"",INDEX(kurz!$B$7:$AQ$58,$B113,AN$1),"")</f>
      </c>
      <c r="AO113">
        <f>IF(INDEX(kurz!$B$7:$AQ$58,$B113,AO$1)&lt;&gt;"",INDEX(kurz!$B$7:$AQ$58,$B113,AO$1),"")</f>
      </c>
      <c r="AP113">
        <f>IF(INDEX(kurz!$B$7:$AQ$58,$B113,AP$1)&lt;&gt;"",INDEX(kurz!$B$7:$AQ$58,$B113,AP$1),"")</f>
      </c>
      <c r="AQ113">
        <f>IF(INDEX(kurz!$B$7:$AQ$58,$B113,AQ$1)&lt;&gt;"",INDEX(kurz!$B$7:$AQ$58,$B113,AQ$1),"")</f>
      </c>
      <c r="AR113">
        <f>IF(INDEX(kurz!$B$7:$AQ$58,$B113,AR$1)&lt;&gt;"",INDEX(kurz!$B$7:$AQ$58,$B113,AR$1),"")</f>
      </c>
      <c r="AS113" t="str">
        <f>IF(INDEX(kurz!$B$7:$AQ$58,$B113,AS$1)&lt;&gt;"",INDEX(kurz!$B$7:$AQ$58,$B113,AS$1),"")</f>
        <v>10A</v>
      </c>
      <c r="AT113">
        <f>IF(INDEX(kurz!$B$7:$AQ$58,$B113,AT$1)&lt;&gt;"",INDEX(kurz!$B$7:$AQ$58,$B113,AT$1),"")</f>
      </c>
      <c r="AU113">
        <f>IF(INDEX(kurz!$B$7:$AQ$58,$B113,AU$1)&lt;&gt;"",INDEX(kurz!$B$7:$AQ$58,$B113,AU$1),"")</f>
      </c>
      <c r="AV113">
        <f>IF(INDEX(kurz!$B$7:$AQ$58,$B113,AV$1)&lt;&gt;"",INDEX(kurz!$B$7:$AQ$58,$B113,AV$1),"")</f>
      </c>
    </row>
    <row r="114" spans="2:48" ht="15">
      <c r="B114" s="21">
        <f t="shared" si="8"/>
        <v>19</v>
      </c>
      <c r="C114" s="21">
        <f>INDEX(kurz!$A$7:$A$60,lang!B114)</f>
        <v>1</v>
      </c>
      <c r="D114" s="21">
        <f t="shared" si="11"/>
        <v>0</v>
      </c>
      <c r="E114" s="21">
        <f t="shared" si="9"/>
        <v>105</v>
      </c>
      <c r="F114" s="2">
        <f t="shared" si="10"/>
        <v>105</v>
      </c>
      <c r="G114" t="str">
        <f>IF(INDEX(kurz!$B$7:$AQ$58,$B114,G$1)&lt;&gt;"",INDEX(kurz!$B$7:$AQ$58,$B114,G$1),"")</f>
        <v>10 A, DC</v>
      </c>
      <c r="H114">
        <f>IF(INDEX(kurz!$B$7:$AQ$58,$B114,H$1)&lt;&gt;"",INDEX(kurz!$B$7:$AQ$58,$B114,H$1),"")</f>
        <v>1</v>
      </c>
      <c r="I114" t="str">
        <f>IF(INDEX(kurz!$B$7:$AQ$58,$B114,I$1)&lt;&gt;"",INDEX(kurz!$B$7:$AQ$58,$B114,I$1),"")</f>
        <v>ILIMA-TOF2-Magnet</v>
      </c>
      <c r="J114">
        <f>IF(INDEX(kurz!$B$7:$AQ$58,$B114,J$1)&lt;&gt;"",INDEX(kurz!$B$7:$AQ$58,$B114,J$1),"")</f>
      </c>
      <c r="K114">
        <f>IF(INDEX(kurz!$B$7:$AQ$58,$B114,K$1)&lt;&gt;"",INDEX(kurz!$B$7:$AQ$58,$B114,K$1),"")</f>
      </c>
      <c r="L114">
        <f>IF(INDEX(kurz!$B$7:$AQ$58,$B114,L$1)&lt;&gt;"",INDEX(kurz!$B$7:$AQ$58,$B114,L$1),"")</f>
        <v>8</v>
      </c>
      <c r="M114">
        <f>IF(INDEX(kurz!$B$7:$AQ$58,$B114,M$1)&lt;&gt;"",INDEX(kurz!$B$7:$AQ$58,$B114,M$1),"")</f>
        <v>10</v>
      </c>
      <c r="N114">
        <f>IF(INDEX(kurz!$B$7:$AQ$58,$B114,N$1)&lt;&gt;"",INDEX(kurz!$B$7:$AQ$58,$B114,N$1),"")</f>
      </c>
      <c r="O114">
        <f>IF(INDEX(kurz!$B$7:$AQ$58,$B114,O$1)&lt;&gt;"",INDEX(kurz!$B$7:$AQ$58,$B114,O$1),"")</f>
        <v>60</v>
      </c>
      <c r="P114">
        <f>IF(INDEX(kurz!$B$7:$AQ$58,$B114,P$1)&lt;&gt;"",INDEX(kurz!$B$7:$AQ$58,$B114,P$1),"")</f>
      </c>
      <c r="Q114">
        <f>IF(INDEX(kurz!$B$7:$AQ$58,$B114,Q$1)&lt;&gt;"",INDEX(kurz!$B$7:$AQ$58,$B114,Q$1),"")</f>
      </c>
      <c r="R114">
        <f>IF(INDEX(kurz!$B$7:$AQ$58,$B114,R$1)&lt;&gt;"",INDEX(kurz!$B$7:$AQ$58,$B114,R$1),"")</f>
      </c>
      <c r="S114">
        <f>IF(INDEX(kurz!$B$7:$AQ$58,$B114,S$1)&lt;&gt;"",INDEX(kurz!$B$7:$AQ$58,$B114,S$1),"")</f>
      </c>
      <c r="T114" t="str">
        <f>IF(INDEX(kurz!$B$7:$AQ$58,$B114,T$1)&lt;&gt;"",INDEX(kurz!$B$7:$AQ$58,$B114,T$1),"")</f>
        <v>ILIMA experiment</v>
      </c>
      <c r="U114">
        <f>IF(INDEX(kurz!$B$7:$AQ$58,$B114,U$1)&lt;&gt;"",INDEX(kurz!$B$7:$AQ$58,$B114,U$1),"")</f>
      </c>
      <c r="V114">
        <f>IF(INDEX(kurz!$B$7:$AQ$58,$B114,V$1)&lt;&gt;"",INDEX(kurz!$B$7:$AQ$58,$B114,V$1),"")</f>
      </c>
      <c r="W114">
        <f>IF(INDEX(kurz!$B$7:$AQ$58,$B114,W$1)&lt;&gt;"",INDEX(kurz!$B$7:$AQ$58,$B114,W$1),"")</f>
      </c>
      <c r="X114">
        <f>IF(INDEX(kurz!$B$7:$AQ$58,$B114,X$1)&lt;&gt;"",INDEX(kurz!$B$7:$AQ$58,$B114,X$1),"")</f>
      </c>
      <c r="Y114" t="str">
        <f>IF(INDEX(kurz!$B$7:$AQ$58,$B114,Y$1)&lt;&gt;"",INDEX(kurz!$B$7:$AQ$58,$B114,Y$1),"")</f>
        <v>ToF-Detektor-2</v>
      </c>
      <c r="Z114">
        <f>IF(INDEX(kurz!$B$7:$AQ$58,$B114,Z$1)&lt;&gt;"",INDEX(kurz!$B$7:$AQ$58,$B114,Z$1),"")</f>
      </c>
      <c r="AA114" t="str">
        <f>IF(INDEX(kurz!$B$7:$AQ$58,$B114,AA$1)&lt;&gt;"",INDEX(kurz!$B$7:$AQ$58,$B114,AA$1),"")</f>
        <v>H0209A.E10.051</v>
      </c>
      <c r="AB114">
        <f>IF(INDEX(kurz!$B$7:$AQ$58,$B114,AB$1)&lt;&gt;"",INDEX(kurz!$B$7:$AQ$58,$B114,AB$1),"")</f>
      </c>
      <c r="AC114">
        <f>IF(INDEX(kurz!$B$7:$AQ$58,$B114,AC$1)&lt;&gt;"",INDEX(kurz!$B$7:$AQ$58,$B114,AC$1),"")</f>
      </c>
      <c r="AD114">
        <f>IF(INDEX(kurz!$B$7:$AQ$58,$B114,AD$1)&lt;&gt;"",INDEX(kurz!$B$7:$AQ$58,$B114,AD$1),"")</f>
      </c>
      <c r="AE114">
        <f>IF(INDEX(kurz!$B$7:$AQ$58,$B114,AE$1)&lt;&gt;"",INDEX(kurz!$B$7:$AQ$58,$B114,AE$1),"")</f>
      </c>
      <c r="AF114">
        <f>IF(INDEX(kurz!$B$7:$AQ$58,$B114,AF$1)&lt;&gt;"",INDEX(kurz!$B$7:$AQ$58,$B114,AF$1),"")</f>
      </c>
      <c r="AG114">
        <f>IF(INDEX(kurz!$B$7:$AQ$58,$B114,AG$1)&lt;&gt;"",INDEX(kurz!$B$7:$AQ$58,$B114,AG$1),"")</f>
      </c>
      <c r="AH114" t="str">
        <f>IF(INDEX(kurz!$B$7:$AQ$58,$B114,AH$1)&lt;&gt;"",INDEX(kurz!$B$7:$AQ$58,$B114,AH$1),"")</f>
        <v>Im Tunnel gegenüber H0209A.E10.041</v>
      </c>
      <c r="AI114" t="str">
        <f>IF(INDEX(kurz!$B$7:$AQ$58,$B114,AI$1)&lt;&gt;"",INDEX(kurz!$B$7:$AQ$58,$B114,AI$1),"")</f>
        <v>Rack</v>
      </c>
      <c r="AJ114">
        <f>IF(INDEX(kurz!$B$7:$AQ$58,$B114,AJ$1)&lt;&gt;"",INDEX(kurz!$B$7:$AQ$58,$B114,AJ$1),"")</f>
      </c>
      <c r="AK114" t="str">
        <f>IF(INDEX(kurz!$B$7:$AQ$58,$B114,AK$1)&lt;&gt;"",INDEX(kurz!$B$7:$AQ$58,$B114,AK$1),"")</f>
        <v>H0209A.E10.041</v>
      </c>
      <c r="AL114">
        <f>IF(INDEX(kurz!$B$7:$AQ$58,$B114,AL$1)&lt;&gt;"",INDEX(kurz!$B$7:$AQ$58,$B114,AL$1),"")</f>
      </c>
      <c r="AM114">
        <f>IF(INDEX(kurz!$B$7:$AQ$58,$B114,AM$1)&lt;&gt;"",INDEX(kurz!$B$7:$AQ$58,$B114,AM$1),"")</f>
      </c>
      <c r="AN114">
        <f>IF(INDEX(kurz!$B$7:$AQ$58,$B114,AN$1)&lt;&gt;"",INDEX(kurz!$B$7:$AQ$58,$B114,AN$1),"")</f>
      </c>
      <c r="AO114">
        <f>IF(INDEX(kurz!$B$7:$AQ$58,$B114,AO$1)&lt;&gt;"",INDEX(kurz!$B$7:$AQ$58,$B114,AO$1),"")</f>
      </c>
      <c r="AP114">
        <f>IF(INDEX(kurz!$B$7:$AQ$58,$B114,AP$1)&lt;&gt;"",INDEX(kurz!$B$7:$AQ$58,$B114,AP$1),"")</f>
      </c>
      <c r="AQ114">
        <f>IF(INDEX(kurz!$B$7:$AQ$58,$B114,AQ$1)&lt;&gt;"",INDEX(kurz!$B$7:$AQ$58,$B114,AQ$1),"")</f>
      </c>
      <c r="AR114">
        <f>IF(INDEX(kurz!$B$7:$AQ$58,$B114,AR$1)&lt;&gt;"",INDEX(kurz!$B$7:$AQ$58,$B114,AR$1),"")</f>
      </c>
      <c r="AS114" t="str">
        <f>IF(INDEX(kurz!$B$7:$AQ$58,$B114,AS$1)&lt;&gt;"",INDEX(kurz!$B$7:$AQ$58,$B114,AS$1),"")</f>
        <v>10A</v>
      </c>
      <c r="AT114">
        <f>IF(INDEX(kurz!$B$7:$AQ$58,$B114,AT$1)&lt;&gt;"",INDEX(kurz!$B$7:$AQ$58,$B114,AT$1),"")</f>
      </c>
      <c r="AU114">
        <f>IF(INDEX(kurz!$B$7:$AQ$58,$B114,AU$1)&lt;&gt;"",INDEX(kurz!$B$7:$AQ$58,$B114,AU$1),"")</f>
      </c>
      <c r="AV114">
        <f>IF(INDEX(kurz!$B$7:$AQ$58,$B114,AV$1)&lt;&gt;"",INDEX(kurz!$B$7:$AQ$58,$B114,AV$1),"")</f>
      </c>
    </row>
    <row r="115" spans="2:48" ht="15">
      <c r="B115" s="21">
        <f t="shared" si="8"/>
        <v>20</v>
      </c>
      <c r="C115" s="21">
        <f>INDEX(kurz!$A$7:$A$60,lang!B115)</f>
        <v>20</v>
      </c>
      <c r="D115" s="21">
        <f t="shared" si="11"/>
        <v>20</v>
      </c>
      <c r="E115" s="21">
        <f t="shared" si="9"/>
        <v>106</v>
      </c>
      <c r="F115" s="2">
        <f t="shared" si="10"/>
        <v>106</v>
      </c>
      <c r="G115" t="str">
        <f>IF(INDEX(kurz!$B$7:$AQ$58,$B115,G$1)&lt;&gt;"",INDEX(kurz!$B$7:$AQ$58,$B115,G$1),"")</f>
        <v>10kV RG58</v>
      </c>
      <c r="H115">
        <f>IF(INDEX(kurz!$B$7:$AQ$58,$B115,H$1)&lt;&gt;"",INDEX(kurz!$B$7:$AQ$58,$B115,H$1),"")</f>
        <v>3</v>
      </c>
      <c r="I115" t="str">
        <f>IF(INDEX(kurz!$B$7:$AQ$58,$B115,I$1)&lt;&gt;"",INDEX(kurz!$B$7:$AQ$58,$B115,I$1),"")</f>
        <v>ILIMA-TOF2-HV</v>
      </c>
      <c r="J115">
        <f>IF(INDEX(kurz!$B$7:$AQ$58,$B115,J$1)&lt;&gt;"",INDEX(kurz!$B$7:$AQ$58,$B115,J$1),"")</f>
      </c>
      <c r="K115">
        <f>IF(INDEX(kurz!$B$7:$AQ$58,$B115,K$1)&lt;&gt;"",INDEX(kurz!$B$7:$AQ$58,$B115,K$1),"")</f>
      </c>
      <c r="L115">
        <f>IF(INDEX(kurz!$B$7:$AQ$58,$B115,L$1)&lt;&gt;"",INDEX(kurz!$B$7:$AQ$58,$B115,L$1),"")</f>
        <v>5</v>
      </c>
      <c r="M115">
        <f>IF(INDEX(kurz!$B$7:$AQ$58,$B115,M$1)&lt;&gt;"",INDEX(kurz!$B$7:$AQ$58,$B115,M$1),"")</f>
      </c>
      <c r="N115">
        <f>IF(INDEX(kurz!$B$7:$AQ$58,$B115,N$1)&lt;&gt;"",INDEX(kurz!$B$7:$AQ$58,$B115,N$1),"")</f>
        <v>50</v>
      </c>
      <c r="O115">
        <f>IF(INDEX(kurz!$B$7:$AQ$58,$B115,O$1)&lt;&gt;"",INDEX(kurz!$B$7:$AQ$58,$B115,O$1),"")</f>
      </c>
      <c r="P115">
        <f>IF(INDEX(kurz!$B$7:$AQ$58,$B115,P$1)&lt;&gt;"",INDEX(kurz!$B$7:$AQ$58,$B115,P$1),"")</f>
      </c>
      <c r="Q115">
        <f>IF(INDEX(kurz!$B$7:$AQ$58,$B115,Q$1)&lt;&gt;"",INDEX(kurz!$B$7:$AQ$58,$B115,Q$1),"")</f>
      </c>
      <c r="R115">
        <f>IF(INDEX(kurz!$B$7:$AQ$58,$B115,R$1)&lt;&gt;"",INDEX(kurz!$B$7:$AQ$58,$B115,R$1),"")</f>
      </c>
      <c r="S115">
        <f>IF(INDEX(kurz!$B$7:$AQ$58,$B115,S$1)&lt;&gt;"",INDEX(kurz!$B$7:$AQ$58,$B115,S$1),"")</f>
      </c>
      <c r="T115" t="str">
        <f>IF(INDEX(kurz!$B$7:$AQ$58,$B115,T$1)&lt;&gt;"",INDEX(kurz!$B$7:$AQ$58,$B115,T$1),"")</f>
        <v>ILIMA experiment</v>
      </c>
      <c r="U115">
        <f>IF(INDEX(kurz!$B$7:$AQ$58,$B115,U$1)&lt;&gt;"",INDEX(kurz!$B$7:$AQ$58,$B115,U$1),"")</f>
      </c>
      <c r="V115">
        <f>IF(INDEX(kurz!$B$7:$AQ$58,$B115,V$1)&lt;&gt;"",INDEX(kurz!$B$7:$AQ$58,$B115,V$1),"")</f>
      </c>
      <c r="W115">
        <f>IF(INDEX(kurz!$B$7:$AQ$58,$B115,W$1)&lt;&gt;"",INDEX(kurz!$B$7:$AQ$58,$B115,W$1),"")</f>
      </c>
      <c r="X115">
        <f>IF(INDEX(kurz!$B$7:$AQ$58,$B115,X$1)&lt;&gt;"",INDEX(kurz!$B$7:$AQ$58,$B115,X$1),"")</f>
      </c>
      <c r="Y115" t="str">
        <f>IF(INDEX(kurz!$B$7:$AQ$58,$B115,Y$1)&lt;&gt;"",INDEX(kurz!$B$7:$AQ$58,$B115,Y$1),"")</f>
        <v>ToF-Detektor-2</v>
      </c>
      <c r="Z115">
        <f>IF(INDEX(kurz!$B$7:$AQ$58,$B115,Z$1)&lt;&gt;"",INDEX(kurz!$B$7:$AQ$58,$B115,Z$1),"")</f>
      </c>
      <c r="AA115" t="str">
        <f>IF(INDEX(kurz!$B$7:$AQ$58,$B115,AA$1)&lt;&gt;"",INDEX(kurz!$B$7:$AQ$58,$B115,AA$1),"")</f>
        <v>H0209A.E10.051</v>
      </c>
      <c r="AB115">
        <f>IF(INDEX(kurz!$B$7:$AQ$58,$B115,AB$1)&lt;&gt;"",INDEX(kurz!$B$7:$AQ$58,$B115,AB$1),"")</f>
      </c>
      <c r="AC115">
        <f>IF(INDEX(kurz!$B$7:$AQ$58,$B115,AC$1)&lt;&gt;"",INDEX(kurz!$B$7:$AQ$58,$B115,AC$1),"")</f>
      </c>
      <c r="AD115">
        <f>IF(INDEX(kurz!$B$7:$AQ$58,$B115,AD$1)&lt;&gt;"",INDEX(kurz!$B$7:$AQ$58,$B115,AD$1),"")</f>
      </c>
      <c r="AE115">
        <f>IF(INDEX(kurz!$B$7:$AQ$58,$B115,AE$1)&lt;&gt;"",INDEX(kurz!$B$7:$AQ$58,$B115,AE$1),"")</f>
      </c>
      <c r="AF115">
        <f>IF(INDEX(kurz!$B$7:$AQ$58,$B115,AF$1)&lt;&gt;"",INDEX(kurz!$B$7:$AQ$58,$B115,AF$1),"")</f>
      </c>
      <c r="AG115">
        <f>IF(INDEX(kurz!$B$7:$AQ$58,$B115,AG$1)&lt;&gt;"",INDEX(kurz!$B$7:$AQ$58,$B115,AG$1),"")</f>
      </c>
      <c r="AH115" t="str">
        <f>IF(INDEX(kurz!$B$7:$AQ$58,$B115,AH$1)&lt;&gt;"",INDEX(kurz!$B$7:$AQ$58,$B115,AH$1),"")</f>
        <v>Im Tunnel gegenüber H0209A.E10.041</v>
      </c>
      <c r="AI115" t="str">
        <f>IF(INDEX(kurz!$B$7:$AQ$58,$B115,AI$1)&lt;&gt;"",INDEX(kurz!$B$7:$AQ$58,$B115,AI$1),"")</f>
        <v>Rack</v>
      </c>
      <c r="AJ115">
        <f>IF(INDEX(kurz!$B$7:$AQ$58,$B115,AJ$1)&lt;&gt;"",INDEX(kurz!$B$7:$AQ$58,$B115,AJ$1),"")</f>
      </c>
      <c r="AK115" t="str">
        <f>IF(INDEX(kurz!$B$7:$AQ$58,$B115,AK$1)&lt;&gt;"",INDEX(kurz!$B$7:$AQ$58,$B115,AK$1),"")</f>
        <v>H0209A.E10.041</v>
      </c>
      <c r="AL115">
        <f>IF(INDEX(kurz!$B$7:$AQ$58,$B115,AL$1)&lt;&gt;"",INDEX(kurz!$B$7:$AQ$58,$B115,AL$1),"")</f>
      </c>
      <c r="AM115">
        <f>IF(INDEX(kurz!$B$7:$AQ$58,$B115,AM$1)&lt;&gt;"",INDEX(kurz!$B$7:$AQ$58,$B115,AM$1),"")</f>
      </c>
      <c r="AN115">
        <f>IF(INDEX(kurz!$B$7:$AQ$58,$B115,AN$1)&lt;&gt;"",INDEX(kurz!$B$7:$AQ$58,$B115,AN$1),"")</f>
      </c>
      <c r="AO115">
        <f>IF(INDEX(kurz!$B$7:$AQ$58,$B115,AO$1)&lt;&gt;"",INDEX(kurz!$B$7:$AQ$58,$B115,AO$1),"")</f>
      </c>
      <c r="AP115">
        <f>IF(INDEX(kurz!$B$7:$AQ$58,$B115,AP$1)&lt;&gt;"",INDEX(kurz!$B$7:$AQ$58,$B115,AP$1),"")</f>
      </c>
      <c r="AQ115">
        <f>IF(INDEX(kurz!$B$7:$AQ$58,$B115,AQ$1)&lt;&gt;"",INDEX(kurz!$B$7:$AQ$58,$B115,AQ$1),"")</f>
      </c>
      <c r="AR115" t="str">
        <f>IF(INDEX(kurz!$B$7:$AQ$58,$B115,AR$1)&lt;&gt;"",INDEX(kurz!$B$7:$AQ$58,$B115,AR$1),"")</f>
        <v>10kV DC</v>
      </c>
      <c r="AS115" t="str">
        <f>IF(INDEX(kurz!$B$7:$AQ$58,$B115,AS$1)&lt;&gt;"",INDEX(kurz!$B$7:$AQ$58,$B115,AS$1),"")</f>
        <v>0.5 mA</v>
      </c>
      <c r="AT115">
        <f>IF(INDEX(kurz!$B$7:$AQ$58,$B115,AT$1)&lt;&gt;"",INDEX(kurz!$B$7:$AQ$58,$B115,AT$1),"")</f>
      </c>
      <c r="AU115">
        <f>IF(INDEX(kurz!$B$7:$AQ$58,$B115,AU$1)&lt;&gt;"",INDEX(kurz!$B$7:$AQ$58,$B115,AU$1),"")</f>
      </c>
      <c r="AV115">
        <f>IF(INDEX(kurz!$B$7:$AQ$58,$B115,AV$1)&lt;&gt;"",INDEX(kurz!$B$7:$AQ$58,$B115,AV$1),"")</f>
      </c>
    </row>
    <row r="116" spans="2:48" ht="15">
      <c r="B116" s="21">
        <f t="shared" si="8"/>
        <v>20</v>
      </c>
      <c r="C116" s="21">
        <f>INDEX(kurz!$A$7:$A$60,lang!B116)</f>
        <v>20</v>
      </c>
      <c r="D116" s="21">
        <f t="shared" si="11"/>
        <v>19</v>
      </c>
      <c r="E116" s="21">
        <f t="shared" si="9"/>
        <v>107</v>
      </c>
      <c r="F116" s="2">
        <f t="shared" si="10"/>
        <v>107</v>
      </c>
      <c r="G116" t="str">
        <f>IF(INDEX(kurz!$B$7:$AQ$58,$B116,G$1)&lt;&gt;"",INDEX(kurz!$B$7:$AQ$58,$B116,G$1),"")</f>
        <v>10kV RG58</v>
      </c>
      <c r="H116">
        <f>IF(INDEX(kurz!$B$7:$AQ$58,$B116,H$1)&lt;&gt;"",INDEX(kurz!$B$7:$AQ$58,$B116,H$1),"")</f>
        <v>3</v>
      </c>
      <c r="I116" t="str">
        <f>IF(INDEX(kurz!$B$7:$AQ$58,$B116,I$1)&lt;&gt;"",INDEX(kurz!$B$7:$AQ$58,$B116,I$1),"")</f>
        <v>ILIMA-TOF2-HV</v>
      </c>
      <c r="J116">
        <f>IF(INDEX(kurz!$B$7:$AQ$58,$B116,J$1)&lt;&gt;"",INDEX(kurz!$B$7:$AQ$58,$B116,J$1),"")</f>
      </c>
      <c r="K116">
        <f>IF(INDEX(kurz!$B$7:$AQ$58,$B116,K$1)&lt;&gt;"",INDEX(kurz!$B$7:$AQ$58,$B116,K$1),"")</f>
      </c>
      <c r="L116">
        <f>IF(INDEX(kurz!$B$7:$AQ$58,$B116,L$1)&lt;&gt;"",INDEX(kurz!$B$7:$AQ$58,$B116,L$1),"")</f>
        <v>5</v>
      </c>
      <c r="M116">
        <f>IF(INDEX(kurz!$B$7:$AQ$58,$B116,M$1)&lt;&gt;"",INDEX(kurz!$B$7:$AQ$58,$B116,M$1),"")</f>
      </c>
      <c r="N116">
        <f>IF(INDEX(kurz!$B$7:$AQ$58,$B116,N$1)&lt;&gt;"",INDEX(kurz!$B$7:$AQ$58,$B116,N$1),"")</f>
        <v>50</v>
      </c>
      <c r="O116">
        <f>IF(INDEX(kurz!$B$7:$AQ$58,$B116,O$1)&lt;&gt;"",INDEX(kurz!$B$7:$AQ$58,$B116,O$1),"")</f>
      </c>
      <c r="P116">
        <f>IF(INDEX(kurz!$B$7:$AQ$58,$B116,P$1)&lt;&gt;"",INDEX(kurz!$B$7:$AQ$58,$B116,P$1),"")</f>
      </c>
      <c r="Q116">
        <f>IF(INDEX(kurz!$B$7:$AQ$58,$B116,Q$1)&lt;&gt;"",INDEX(kurz!$B$7:$AQ$58,$B116,Q$1),"")</f>
      </c>
      <c r="R116">
        <f>IF(INDEX(kurz!$B$7:$AQ$58,$B116,R$1)&lt;&gt;"",INDEX(kurz!$B$7:$AQ$58,$B116,R$1),"")</f>
      </c>
      <c r="S116">
        <f>IF(INDEX(kurz!$B$7:$AQ$58,$B116,S$1)&lt;&gt;"",INDEX(kurz!$B$7:$AQ$58,$B116,S$1),"")</f>
      </c>
      <c r="T116" t="str">
        <f>IF(INDEX(kurz!$B$7:$AQ$58,$B116,T$1)&lt;&gt;"",INDEX(kurz!$B$7:$AQ$58,$B116,T$1),"")</f>
        <v>ILIMA experiment</v>
      </c>
      <c r="U116">
        <f>IF(INDEX(kurz!$B$7:$AQ$58,$B116,U$1)&lt;&gt;"",INDEX(kurz!$B$7:$AQ$58,$B116,U$1),"")</f>
      </c>
      <c r="V116">
        <f>IF(INDEX(kurz!$B$7:$AQ$58,$B116,V$1)&lt;&gt;"",INDEX(kurz!$B$7:$AQ$58,$B116,V$1),"")</f>
      </c>
      <c r="W116">
        <f>IF(INDEX(kurz!$B$7:$AQ$58,$B116,W$1)&lt;&gt;"",INDEX(kurz!$B$7:$AQ$58,$B116,W$1),"")</f>
      </c>
      <c r="X116">
        <f>IF(INDEX(kurz!$B$7:$AQ$58,$B116,X$1)&lt;&gt;"",INDEX(kurz!$B$7:$AQ$58,$B116,X$1),"")</f>
      </c>
      <c r="Y116" t="str">
        <f>IF(INDEX(kurz!$B$7:$AQ$58,$B116,Y$1)&lt;&gt;"",INDEX(kurz!$B$7:$AQ$58,$B116,Y$1),"")</f>
        <v>ToF-Detektor-2</v>
      </c>
      <c r="Z116">
        <f>IF(INDEX(kurz!$B$7:$AQ$58,$B116,Z$1)&lt;&gt;"",INDEX(kurz!$B$7:$AQ$58,$B116,Z$1),"")</f>
      </c>
      <c r="AA116" t="str">
        <f>IF(INDEX(kurz!$B$7:$AQ$58,$B116,AA$1)&lt;&gt;"",INDEX(kurz!$B$7:$AQ$58,$B116,AA$1),"")</f>
        <v>H0209A.E10.051</v>
      </c>
      <c r="AB116">
        <f>IF(INDEX(kurz!$B$7:$AQ$58,$B116,AB$1)&lt;&gt;"",INDEX(kurz!$B$7:$AQ$58,$B116,AB$1),"")</f>
      </c>
      <c r="AC116">
        <f>IF(INDEX(kurz!$B$7:$AQ$58,$B116,AC$1)&lt;&gt;"",INDEX(kurz!$B$7:$AQ$58,$B116,AC$1),"")</f>
      </c>
      <c r="AD116">
        <f>IF(INDEX(kurz!$B$7:$AQ$58,$B116,AD$1)&lt;&gt;"",INDEX(kurz!$B$7:$AQ$58,$B116,AD$1),"")</f>
      </c>
      <c r="AE116">
        <f>IF(INDEX(kurz!$B$7:$AQ$58,$B116,AE$1)&lt;&gt;"",INDEX(kurz!$B$7:$AQ$58,$B116,AE$1),"")</f>
      </c>
      <c r="AF116">
        <f>IF(INDEX(kurz!$B$7:$AQ$58,$B116,AF$1)&lt;&gt;"",INDEX(kurz!$B$7:$AQ$58,$B116,AF$1),"")</f>
      </c>
      <c r="AG116">
        <f>IF(INDEX(kurz!$B$7:$AQ$58,$B116,AG$1)&lt;&gt;"",INDEX(kurz!$B$7:$AQ$58,$B116,AG$1),"")</f>
      </c>
      <c r="AH116" t="str">
        <f>IF(INDEX(kurz!$B$7:$AQ$58,$B116,AH$1)&lt;&gt;"",INDEX(kurz!$B$7:$AQ$58,$B116,AH$1),"")</f>
        <v>Im Tunnel gegenüber H0209A.E10.041</v>
      </c>
      <c r="AI116" t="str">
        <f>IF(INDEX(kurz!$B$7:$AQ$58,$B116,AI$1)&lt;&gt;"",INDEX(kurz!$B$7:$AQ$58,$B116,AI$1),"")</f>
        <v>Rack</v>
      </c>
      <c r="AJ116">
        <f>IF(INDEX(kurz!$B$7:$AQ$58,$B116,AJ$1)&lt;&gt;"",INDEX(kurz!$B$7:$AQ$58,$B116,AJ$1),"")</f>
      </c>
      <c r="AK116" t="str">
        <f>IF(INDEX(kurz!$B$7:$AQ$58,$B116,AK$1)&lt;&gt;"",INDEX(kurz!$B$7:$AQ$58,$B116,AK$1),"")</f>
        <v>H0209A.E10.041</v>
      </c>
      <c r="AL116">
        <f>IF(INDEX(kurz!$B$7:$AQ$58,$B116,AL$1)&lt;&gt;"",INDEX(kurz!$B$7:$AQ$58,$B116,AL$1),"")</f>
      </c>
      <c r="AM116">
        <f>IF(INDEX(kurz!$B$7:$AQ$58,$B116,AM$1)&lt;&gt;"",INDEX(kurz!$B$7:$AQ$58,$B116,AM$1),"")</f>
      </c>
      <c r="AN116">
        <f>IF(INDEX(kurz!$B$7:$AQ$58,$B116,AN$1)&lt;&gt;"",INDEX(kurz!$B$7:$AQ$58,$B116,AN$1),"")</f>
      </c>
      <c r="AO116">
        <f>IF(INDEX(kurz!$B$7:$AQ$58,$B116,AO$1)&lt;&gt;"",INDEX(kurz!$B$7:$AQ$58,$B116,AO$1),"")</f>
      </c>
      <c r="AP116">
        <f>IF(INDEX(kurz!$B$7:$AQ$58,$B116,AP$1)&lt;&gt;"",INDEX(kurz!$B$7:$AQ$58,$B116,AP$1),"")</f>
      </c>
      <c r="AQ116">
        <f>IF(INDEX(kurz!$B$7:$AQ$58,$B116,AQ$1)&lt;&gt;"",INDEX(kurz!$B$7:$AQ$58,$B116,AQ$1),"")</f>
      </c>
      <c r="AR116" t="str">
        <f>IF(INDEX(kurz!$B$7:$AQ$58,$B116,AR$1)&lt;&gt;"",INDEX(kurz!$B$7:$AQ$58,$B116,AR$1),"")</f>
        <v>10kV DC</v>
      </c>
      <c r="AS116" t="str">
        <f>IF(INDEX(kurz!$B$7:$AQ$58,$B116,AS$1)&lt;&gt;"",INDEX(kurz!$B$7:$AQ$58,$B116,AS$1),"")</f>
        <v>0.5 mA</v>
      </c>
      <c r="AT116">
        <f>IF(INDEX(kurz!$B$7:$AQ$58,$B116,AT$1)&lt;&gt;"",INDEX(kurz!$B$7:$AQ$58,$B116,AT$1),"")</f>
      </c>
      <c r="AU116">
        <f>IF(INDEX(kurz!$B$7:$AQ$58,$B116,AU$1)&lt;&gt;"",INDEX(kurz!$B$7:$AQ$58,$B116,AU$1),"")</f>
      </c>
      <c r="AV116">
        <f>IF(INDEX(kurz!$B$7:$AQ$58,$B116,AV$1)&lt;&gt;"",INDEX(kurz!$B$7:$AQ$58,$B116,AV$1),"")</f>
      </c>
    </row>
    <row r="117" spans="2:48" ht="15">
      <c r="B117" s="21">
        <f t="shared" si="8"/>
        <v>20</v>
      </c>
      <c r="C117" s="21">
        <f>INDEX(kurz!$A$7:$A$60,lang!B117)</f>
        <v>20</v>
      </c>
      <c r="D117" s="21">
        <f t="shared" si="11"/>
        <v>18</v>
      </c>
      <c r="E117" s="21">
        <f t="shared" si="9"/>
        <v>108</v>
      </c>
      <c r="F117" s="2">
        <f t="shared" si="10"/>
        <v>108</v>
      </c>
      <c r="G117" t="str">
        <f>IF(INDEX(kurz!$B$7:$AQ$58,$B117,G$1)&lt;&gt;"",INDEX(kurz!$B$7:$AQ$58,$B117,G$1),"")</f>
        <v>10kV RG58</v>
      </c>
      <c r="H117">
        <f>IF(INDEX(kurz!$B$7:$AQ$58,$B117,H$1)&lt;&gt;"",INDEX(kurz!$B$7:$AQ$58,$B117,H$1),"")</f>
        <v>3</v>
      </c>
      <c r="I117" t="str">
        <f>IF(INDEX(kurz!$B$7:$AQ$58,$B117,I$1)&lt;&gt;"",INDEX(kurz!$B$7:$AQ$58,$B117,I$1),"")</f>
        <v>ILIMA-TOF2-HV</v>
      </c>
      <c r="J117">
        <f>IF(INDEX(kurz!$B$7:$AQ$58,$B117,J$1)&lt;&gt;"",INDEX(kurz!$B$7:$AQ$58,$B117,J$1),"")</f>
      </c>
      <c r="K117">
        <f>IF(INDEX(kurz!$B$7:$AQ$58,$B117,K$1)&lt;&gt;"",INDEX(kurz!$B$7:$AQ$58,$B117,K$1),"")</f>
      </c>
      <c r="L117">
        <f>IF(INDEX(kurz!$B$7:$AQ$58,$B117,L$1)&lt;&gt;"",INDEX(kurz!$B$7:$AQ$58,$B117,L$1),"")</f>
        <v>5</v>
      </c>
      <c r="M117">
        <f>IF(INDEX(kurz!$B$7:$AQ$58,$B117,M$1)&lt;&gt;"",INDEX(kurz!$B$7:$AQ$58,$B117,M$1),"")</f>
      </c>
      <c r="N117">
        <f>IF(INDEX(kurz!$B$7:$AQ$58,$B117,N$1)&lt;&gt;"",INDEX(kurz!$B$7:$AQ$58,$B117,N$1),"")</f>
        <v>50</v>
      </c>
      <c r="O117">
        <f>IF(INDEX(kurz!$B$7:$AQ$58,$B117,O$1)&lt;&gt;"",INDEX(kurz!$B$7:$AQ$58,$B117,O$1),"")</f>
      </c>
      <c r="P117">
        <f>IF(INDEX(kurz!$B$7:$AQ$58,$B117,P$1)&lt;&gt;"",INDEX(kurz!$B$7:$AQ$58,$B117,P$1),"")</f>
      </c>
      <c r="Q117">
        <f>IF(INDEX(kurz!$B$7:$AQ$58,$B117,Q$1)&lt;&gt;"",INDEX(kurz!$B$7:$AQ$58,$B117,Q$1),"")</f>
      </c>
      <c r="R117">
        <f>IF(INDEX(kurz!$B$7:$AQ$58,$B117,R$1)&lt;&gt;"",INDEX(kurz!$B$7:$AQ$58,$B117,R$1),"")</f>
      </c>
      <c r="S117">
        <f>IF(INDEX(kurz!$B$7:$AQ$58,$B117,S$1)&lt;&gt;"",INDEX(kurz!$B$7:$AQ$58,$B117,S$1),"")</f>
      </c>
      <c r="T117" t="str">
        <f>IF(INDEX(kurz!$B$7:$AQ$58,$B117,T$1)&lt;&gt;"",INDEX(kurz!$B$7:$AQ$58,$B117,T$1),"")</f>
        <v>ILIMA experiment</v>
      </c>
      <c r="U117">
        <f>IF(INDEX(kurz!$B$7:$AQ$58,$B117,U$1)&lt;&gt;"",INDEX(kurz!$B$7:$AQ$58,$B117,U$1),"")</f>
      </c>
      <c r="V117">
        <f>IF(INDEX(kurz!$B$7:$AQ$58,$B117,V$1)&lt;&gt;"",INDEX(kurz!$B$7:$AQ$58,$B117,V$1),"")</f>
      </c>
      <c r="W117">
        <f>IF(INDEX(kurz!$B$7:$AQ$58,$B117,W$1)&lt;&gt;"",INDEX(kurz!$B$7:$AQ$58,$B117,W$1),"")</f>
      </c>
      <c r="X117">
        <f>IF(INDEX(kurz!$B$7:$AQ$58,$B117,X$1)&lt;&gt;"",INDEX(kurz!$B$7:$AQ$58,$B117,X$1),"")</f>
      </c>
      <c r="Y117" t="str">
        <f>IF(INDEX(kurz!$B$7:$AQ$58,$B117,Y$1)&lt;&gt;"",INDEX(kurz!$B$7:$AQ$58,$B117,Y$1),"")</f>
        <v>ToF-Detektor-2</v>
      </c>
      <c r="Z117">
        <f>IF(INDEX(kurz!$B$7:$AQ$58,$B117,Z$1)&lt;&gt;"",INDEX(kurz!$B$7:$AQ$58,$B117,Z$1),"")</f>
      </c>
      <c r="AA117" t="str">
        <f>IF(INDEX(kurz!$B$7:$AQ$58,$B117,AA$1)&lt;&gt;"",INDEX(kurz!$B$7:$AQ$58,$B117,AA$1),"")</f>
        <v>H0209A.E10.051</v>
      </c>
      <c r="AB117">
        <f>IF(INDEX(kurz!$B$7:$AQ$58,$B117,AB$1)&lt;&gt;"",INDEX(kurz!$B$7:$AQ$58,$B117,AB$1),"")</f>
      </c>
      <c r="AC117">
        <f>IF(INDEX(kurz!$B$7:$AQ$58,$B117,AC$1)&lt;&gt;"",INDEX(kurz!$B$7:$AQ$58,$B117,AC$1),"")</f>
      </c>
      <c r="AD117">
        <f>IF(INDEX(kurz!$B$7:$AQ$58,$B117,AD$1)&lt;&gt;"",INDEX(kurz!$B$7:$AQ$58,$B117,AD$1),"")</f>
      </c>
      <c r="AE117">
        <f>IF(INDEX(kurz!$B$7:$AQ$58,$B117,AE$1)&lt;&gt;"",INDEX(kurz!$B$7:$AQ$58,$B117,AE$1),"")</f>
      </c>
      <c r="AF117">
        <f>IF(INDEX(kurz!$B$7:$AQ$58,$B117,AF$1)&lt;&gt;"",INDEX(kurz!$B$7:$AQ$58,$B117,AF$1),"")</f>
      </c>
      <c r="AG117">
        <f>IF(INDEX(kurz!$B$7:$AQ$58,$B117,AG$1)&lt;&gt;"",INDEX(kurz!$B$7:$AQ$58,$B117,AG$1),"")</f>
      </c>
      <c r="AH117" t="str">
        <f>IF(INDEX(kurz!$B$7:$AQ$58,$B117,AH$1)&lt;&gt;"",INDEX(kurz!$B$7:$AQ$58,$B117,AH$1),"")</f>
        <v>Im Tunnel gegenüber H0209A.E10.041</v>
      </c>
      <c r="AI117" t="str">
        <f>IF(INDEX(kurz!$B$7:$AQ$58,$B117,AI$1)&lt;&gt;"",INDEX(kurz!$B$7:$AQ$58,$B117,AI$1),"")</f>
        <v>Rack</v>
      </c>
      <c r="AJ117">
        <f>IF(INDEX(kurz!$B$7:$AQ$58,$B117,AJ$1)&lt;&gt;"",INDEX(kurz!$B$7:$AQ$58,$B117,AJ$1),"")</f>
      </c>
      <c r="AK117" t="str">
        <f>IF(INDEX(kurz!$B$7:$AQ$58,$B117,AK$1)&lt;&gt;"",INDEX(kurz!$B$7:$AQ$58,$B117,AK$1),"")</f>
        <v>H0209A.E10.041</v>
      </c>
      <c r="AL117">
        <f>IF(INDEX(kurz!$B$7:$AQ$58,$B117,AL$1)&lt;&gt;"",INDEX(kurz!$B$7:$AQ$58,$B117,AL$1),"")</f>
      </c>
      <c r="AM117">
        <f>IF(INDEX(kurz!$B$7:$AQ$58,$B117,AM$1)&lt;&gt;"",INDEX(kurz!$B$7:$AQ$58,$B117,AM$1),"")</f>
      </c>
      <c r="AN117">
        <f>IF(INDEX(kurz!$B$7:$AQ$58,$B117,AN$1)&lt;&gt;"",INDEX(kurz!$B$7:$AQ$58,$B117,AN$1),"")</f>
      </c>
      <c r="AO117">
        <f>IF(INDEX(kurz!$B$7:$AQ$58,$B117,AO$1)&lt;&gt;"",INDEX(kurz!$B$7:$AQ$58,$B117,AO$1),"")</f>
      </c>
      <c r="AP117">
        <f>IF(INDEX(kurz!$B$7:$AQ$58,$B117,AP$1)&lt;&gt;"",INDEX(kurz!$B$7:$AQ$58,$B117,AP$1),"")</f>
      </c>
      <c r="AQ117">
        <f>IF(INDEX(kurz!$B$7:$AQ$58,$B117,AQ$1)&lt;&gt;"",INDEX(kurz!$B$7:$AQ$58,$B117,AQ$1),"")</f>
      </c>
      <c r="AR117" t="str">
        <f>IF(INDEX(kurz!$B$7:$AQ$58,$B117,AR$1)&lt;&gt;"",INDEX(kurz!$B$7:$AQ$58,$B117,AR$1),"")</f>
        <v>10kV DC</v>
      </c>
      <c r="AS117" t="str">
        <f>IF(INDEX(kurz!$B$7:$AQ$58,$B117,AS$1)&lt;&gt;"",INDEX(kurz!$B$7:$AQ$58,$B117,AS$1),"")</f>
        <v>0.5 mA</v>
      </c>
      <c r="AT117">
        <f>IF(INDEX(kurz!$B$7:$AQ$58,$B117,AT$1)&lt;&gt;"",INDEX(kurz!$B$7:$AQ$58,$B117,AT$1),"")</f>
      </c>
      <c r="AU117">
        <f>IF(INDEX(kurz!$B$7:$AQ$58,$B117,AU$1)&lt;&gt;"",INDEX(kurz!$B$7:$AQ$58,$B117,AU$1),"")</f>
      </c>
      <c r="AV117">
        <f>IF(INDEX(kurz!$B$7:$AQ$58,$B117,AV$1)&lt;&gt;"",INDEX(kurz!$B$7:$AQ$58,$B117,AV$1),"")</f>
      </c>
    </row>
    <row r="118" spans="2:48" ht="15">
      <c r="B118" s="21">
        <f t="shared" si="8"/>
        <v>20</v>
      </c>
      <c r="C118" s="21">
        <f>INDEX(kurz!$A$7:$A$60,lang!B118)</f>
        <v>20</v>
      </c>
      <c r="D118" s="21">
        <f t="shared" si="11"/>
        <v>17</v>
      </c>
      <c r="E118" s="21">
        <f t="shared" si="9"/>
        <v>109</v>
      </c>
      <c r="F118" s="2">
        <f t="shared" si="10"/>
        <v>109</v>
      </c>
      <c r="G118" t="str">
        <f>IF(INDEX(kurz!$B$7:$AQ$58,$B118,G$1)&lt;&gt;"",INDEX(kurz!$B$7:$AQ$58,$B118,G$1),"")</f>
        <v>10kV RG58</v>
      </c>
      <c r="H118">
        <f>IF(INDEX(kurz!$B$7:$AQ$58,$B118,H$1)&lt;&gt;"",INDEX(kurz!$B$7:$AQ$58,$B118,H$1),"")</f>
        <v>3</v>
      </c>
      <c r="I118" t="str">
        <f>IF(INDEX(kurz!$B$7:$AQ$58,$B118,I$1)&lt;&gt;"",INDEX(kurz!$B$7:$AQ$58,$B118,I$1),"")</f>
        <v>ILIMA-TOF2-HV</v>
      </c>
      <c r="J118">
        <f>IF(INDEX(kurz!$B$7:$AQ$58,$B118,J$1)&lt;&gt;"",INDEX(kurz!$B$7:$AQ$58,$B118,J$1),"")</f>
      </c>
      <c r="K118">
        <f>IF(INDEX(kurz!$B$7:$AQ$58,$B118,K$1)&lt;&gt;"",INDEX(kurz!$B$7:$AQ$58,$B118,K$1),"")</f>
      </c>
      <c r="L118">
        <f>IF(INDEX(kurz!$B$7:$AQ$58,$B118,L$1)&lt;&gt;"",INDEX(kurz!$B$7:$AQ$58,$B118,L$1),"")</f>
        <v>5</v>
      </c>
      <c r="M118">
        <f>IF(INDEX(kurz!$B$7:$AQ$58,$B118,M$1)&lt;&gt;"",INDEX(kurz!$B$7:$AQ$58,$B118,M$1),"")</f>
      </c>
      <c r="N118">
        <f>IF(INDEX(kurz!$B$7:$AQ$58,$B118,N$1)&lt;&gt;"",INDEX(kurz!$B$7:$AQ$58,$B118,N$1),"")</f>
        <v>50</v>
      </c>
      <c r="O118">
        <f>IF(INDEX(kurz!$B$7:$AQ$58,$B118,O$1)&lt;&gt;"",INDEX(kurz!$B$7:$AQ$58,$B118,O$1),"")</f>
      </c>
      <c r="P118">
        <f>IF(INDEX(kurz!$B$7:$AQ$58,$B118,P$1)&lt;&gt;"",INDEX(kurz!$B$7:$AQ$58,$B118,P$1),"")</f>
      </c>
      <c r="Q118">
        <f>IF(INDEX(kurz!$B$7:$AQ$58,$B118,Q$1)&lt;&gt;"",INDEX(kurz!$B$7:$AQ$58,$B118,Q$1),"")</f>
      </c>
      <c r="R118">
        <f>IF(INDEX(kurz!$B$7:$AQ$58,$B118,R$1)&lt;&gt;"",INDEX(kurz!$B$7:$AQ$58,$B118,R$1),"")</f>
      </c>
      <c r="S118">
        <f>IF(INDEX(kurz!$B$7:$AQ$58,$B118,S$1)&lt;&gt;"",INDEX(kurz!$B$7:$AQ$58,$B118,S$1),"")</f>
      </c>
      <c r="T118" t="str">
        <f>IF(INDEX(kurz!$B$7:$AQ$58,$B118,T$1)&lt;&gt;"",INDEX(kurz!$B$7:$AQ$58,$B118,T$1),"")</f>
        <v>ILIMA experiment</v>
      </c>
      <c r="U118">
        <f>IF(INDEX(kurz!$B$7:$AQ$58,$B118,U$1)&lt;&gt;"",INDEX(kurz!$B$7:$AQ$58,$B118,U$1),"")</f>
      </c>
      <c r="V118">
        <f>IF(INDEX(kurz!$B$7:$AQ$58,$B118,V$1)&lt;&gt;"",INDEX(kurz!$B$7:$AQ$58,$B118,V$1),"")</f>
      </c>
      <c r="W118">
        <f>IF(INDEX(kurz!$B$7:$AQ$58,$B118,W$1)&lt;&gt;"",INDEX(kurz!$B$7:$AQ$58,$B118,W$1),"")</f>
      </c>
      <c r="X118">
        <f>IF(INDEX(kurz!$B$7:$AQ$58,$B118,X$1)&lt;&gt;"",INDEX(kurz!$B$7:$AQ$58,$B118,X$1),"")</f>
      </c>
      <c r="Y118" t="str">
        <f>IF(INDEX(kurz!$B$7:$AQ$58,$B118,Y$1)&lt;&gt;"",INDEX(kurz!$B$7:$AQ$58,$B118,Y$1),"")</f>
        <v>ToF-Detektor-2</v>
      </c>
      <c r="Z118">
        <f>IF(INDEX(kurz!$B$7:$AQ$58,$B118,Z$1)&lt;&gt;"",INDEX(kurz!$B$7:$AQ$58,$B118,Z$1),"")</f>
      </c>
      <c r="AA118" t="str">
        <f>IF(INDEX(kurz!$B$7:$AQ$58,$B118,AA$1)&lt;&gt;"",INDEX(kurz!$B$7:$AQ$58,$B118,AA$1),"")</f>
        <v>H0209A.E10.051</v>
      </c>
      <c r="AB118">
        <f>IF(INDEX(kurz!$B$7:$AQ$58,$B118,AB$1)&lt;&gt;"",INDEX(kurz!$B$7:$AQ$58,$B118,AB$1),"")</f>
      </c>
      <c r="AC118">
        <f>IF(INDEX(kurz!$B$7:$AQ$58,$B118,AC$1)&lt;&gt;"",INDEX(kurz!$B$7:$AQ$58,$B118,AC$1),"")</f>
      </c>
      <c r="AD118">
        <f>IF(INDEX(kurz!$B$7:$AQ$58,$B118,AD$1)&lt;&gt;"",INDEX(kurz!$B$7:$AQ$58,$B118,AD$1),"")</f>
      </c>
      <c r="AE118">
        <f>IF(INDEX(kurz!$B$7:$AQ$58,$B118,AE$1)&lt;&gt;"",INDEX(kurz!$B$7:$AQ$58,$B118,AE$1),"")</f>
      </c>
      <c r="AF118">
        <f>IF(INDEX(kurz!$B$7:$AQ$58,$B118,AF$1)&lt;&gt;"",INDEX(kurz!$B$7:$AQ$58,$B118,AF$1),"")</f>
      </c>
      <c r="AG118">
        <f>IF(INDEX(kurz!$B$7:$AQ$58,$B118,AG$1)&lt;&gt;"",INDEX(kurz!$B$7:$AQ$58,$B118,AG$1),"")</f>
      </c>
      <c r="AH118" t="str">
        <f>IF(INDEX(kurz!$B$7:$AQ$58,$B118,AH$1)&lt;&gt;"",INDEX(kurz!$B$7:$AQ$58,$B118,AH$1),"")</f>
        <v>Im Tunnel gegenüber H0209A.E10.041</v>
      </c>
      <c r="AI118" t="str">
        <f>IF(INDEX(kurz!$B$7:$AQ$58,$B118,AI$1)&lt;&gt;"",INDEX(kurz!$B$7:$AQ$58,$B118,AI$1),"")</f>
        <v>Rack</v>
      </c>
      <c r="AJ118">
        <f>IF(INDEX(kurz!$B$7:$AQ$58,$B118,AJ$1)&lt;&gt;"",INDEX(kurz!$B$7:$AQ$58,$B118,AJ$1),"")</f>
      </c>
      <c r="AK118" t="str">
        <f>IF(INDEX(kurz!$B$7:$AQ$58,$B118,AK$1)&lt;&gt;"",INDEX(kurz!$B$7:$AQ$58,$B118,AK$1),"")</f>
        <v>H0209A.E10.041</v>
      </c>
      <c r="AL118">
        <f>IF(INDEX(kurz!$B$7:$AQ$58,$B118,AL$1)&lt;&gt;"",INDEX(kurz!$B$7:$AQ$58,$B118,AL$1),"")</f>
      </c>
      <c r="AM118">
        <f>IF(INDEX(kurz!$B$7:$AQ$58,$B118,AM$1)&lt;&gt;"",INDEX(kurz!$B$7:$AQ$58,$B118,AM$1),"")</f>
      </c>
      <c r="AN118">
        <f>IF(INDEX(kurz!$B$7:$AQ$58,$B118,AN$1)&lt;&gt;"",INDEX(kurz!$B$7:$AQ$58,$B118,AN$1),"")</f>
      </c>
      <c r="AO118">
        <f>IF(INDEX(kurz!$B$7:$AQ$58,$B118,AO$1)&lt;&gt;"",INDEX(kurz!$B$7:$AQ$58,$B118,AO$1),"")</f>
      </c>
      <c r="AP118">
        <f>IF(INDEX(kurz!$B$7:$AQ$58,$B118,AP$1)&lt;&gt;"",INDEX(kurz!$B$7:$AQ$58,$B118,AP$1),"")</f>
      </c>
      <c r="AQ118">
        <f>IF(INDEX(kurz!$B$7:$AQ$58,$B118,AQ$1)&lt;&gt;"",INDEX(kurz!$B$7:$AQ$58,$B118,AQ$1),"")</f>
      </c>
      <c r="AR118" t="str">
        <f>IF(INDEX(kurz!$B$7:$AQ$58,$B118,AR$1)&lt;&gt;"",INDEX(kurz!$B$7:$AQ$58,$B118,AR$1),"")</f>
        <v>10kV DC</v>
      </c>
      <c r="AS118" t="str">
        <f>IF(INDEX(kurz!$B$7:$AQ$58,$B118,AS$1)&lt;&gt;"",INDEX(kurz!$B$7:$AQ$58,$B118,AS$1),"")</f>
        <v>0.5 mA</v>
      </c>
      <c r="AT118">
        <f>IF(INDEX(kurz!$B$7:$AQ$58,$B118,AT$1)&lt;&gt;"",INDEX(kurz!$B$7:$AQ$58,$B118,AT$1),"")</f>
      </c>
      <c r="AU118">
        <f>IF(INDEX(kurz!$B$7:$AQ$58,$B118,AU$1)&lt;&gt;"",INDEX(kurz!$B$7:$AQ$58,$B118,AU$1),"")</f>
      </c>
      <c r="AV118">
        <f>IF(INDEX(kurz!$B$7:$AQ$58,$B118,AV$1)&lt;&gt;"",INDEX(kurz!$B$7:$AQ$58,$B118,AV$1),"")</f>
      </c>
    </row>
    <row r="119" spans="2:48" ht="15">
      <c r="B119" s="21">
        <f t="shared" si="8"/>
        <v>20</v>
      </c>
      <c r="C119" s="21">
        <f>INDEX(kurz!$A$7:$A$60,lang!B119)</f>
        <v>20</v>
      </c>
      <c r="D119" s="21">
        <f t="shared" si="11"/>
        <v>16</v>
      </c>
      <c r="E119" s="21">
        <f t="shared" si="9"/>
        <v>110</v>
      </c>
      <c r="F119" s="2">
        <f t="shared" si="10"/>
        <v>110</v>
      </c>
      <c r="G119" t="str">
        <f>IF(INDEX(kurz!$B$7:$AQ$58,$B119,G$1)&lt;&gt;"",INDEX(kurz!$B$7:$AQ$58,$B119,G$1),"")</f>
        <v>10kV RG58</v>
      </c>
      <c r="H119">
        <f>IF(INDEX(kurz!$B$7:$AQ$58,$B119,H$1)&lt;&gt;"",INDEX(kurz!$B$7:$AQ$58,$B119,H$1),"")</f>
        <v>3</v>
      </c>
      <c r="I119" t="str">
        <f>IF(INDEX(kurz!$B$7:$AQ$58,$B119,I$1)&lt;&gt;"",INDEX(kurz!$B$7:$AQ$58,$B119,I$1),"")</f>
        <v>ILIMA-TOF2-HV</v>
      </c>
      <c r="J119">
        <f>IF(INDEX(kurz!$B$7:$AQ$58,$B119,J$1)&lt;&gt;"",INDEX(kurz!$B$7:$AQ$58,$B119,J$1),"")</f>
      </c>
      <c r="K119">
        <f>IF(INDEX(kurz!$B$7:$AQ$58,$B119,K$1)&lt;&gt;"",INDEX(kurz!$B$7:$AQ$58,$B119,K$1),"")</f>
      </c>
      <c r="L119">
        <f>IF(INDEX(kurz!$B$7:$AQ$58,$B119,L$1)&lt;&gt;"",INDEX(kurz!$B$7:$AQ$58,$B119,L$1),"")</f>
        <v>5</v>
      </c>
      <c r="M119">
        <f>IF(INDEX(kurz!$B$7:$AQ$58,$B119,M$1)&lt;&gt;"",INDEX(kurz!$B$7:$AQ$58,$B119,M$1),"")</f>
      </c>
      <c r="N119">
        <f>IF(INDEX(kurz!$B$7:$AQ$58,$B119,N$1)&lt;&gt;"",INDEX(kurz!$B$7:$AQ$58,$B119,N$1),"")</f>
        <v>50</v>
      </c>
      <c r="O119">
        <f>IF(INDEX(kurz!$B$7:$AQ$58,$B119,O$1)&lt;&gt;"",INDEX(kurz!$B$7:$AQ$58,$B119,O$1),"")</f>
      </c>
      <c r="P119">
        <f>IF(INDEX(kurz!$B$7:$AQ$58,$B119,P$1)&lt;&gt;"",INDEX(kurz!$B$7:$AQ$58,$B119,P$1),"")</f>
      </c>
      <c r="Q119">
        <f>IF(INDEX(kurz!$B$7:$AQ$58,$B119,Q$1)&lt;&gt;"",INDEX(kurz!$B$7:$AQ$58,$B119,Q$1),"")</f>
      </c>
      <c r="R119">
        <f>IF(INDEX(kurz!$B$7:$AQ$58,$B119,R$1)&lt;&gt;"",INDEX(kurz!$B$7:$AQ$58,$B119,R$1),"")</f>
      </c>
      <c r="S119">
        <f>IF(INDEX(kurz!$B$7:$AQ$58,$B119,S$1)&lt;&gt;"",INDEX(kurz!$B$7:$AQ$58,$B119,S$1),"")</f>
      </c>
      <c r="T119" t="str">
        <f>IF(INDEX(kurz!$B$7:$AQ$58,$B119,T$1)&lt;&gt;"",INDEX(kurz!$B$7:$AQ$58,$B119,T$1),"")</f>
        <v>ILIMA experiment</v>
      </c>
      <c r="U119">
        <f>IF(INDEX(kurz!$B$7:$AQ$58,$B119,U$1)&lt;&gt;"",INDEX(kurz!$B$7:$AQ$58,$B119,U$1),"")</f>
      </c>
      <c r="V119">
        <f>IF(INDEX(kurz!$B$7:$AQ$58,$B119,V$1)&lt;&gt;"",INDEX(kurz!$B$7:$AQ$58,$B119,V$1),"")</f>
      </c>
      <c r="W119">
        <f>IF(INDEX(kurz!$B$7:$AQ$58,$B119,W$1)&lt;&gt;"",INDEX(kurz!$B$7:$AQ$58,$B119,W$1),"")</f>
      </c>
      <c r="X119">
        <f>IF(INDEX(kurz!$B$7:$AQ$58,$B119,X$1)&lt;&gt;"",INDEX(kurz!$B$7:$AQ$58,$B119,X$1),"")</f>
      </c>
      <c r="Y119" t="str">
        <f>IF(INDEX(kurz!$B$7:$AQ$58,$B119,Y$1)&lt;&gt;"",INDEX(kurz!$B$7:$AQ$58,$B119,Y$1),"")</f>
        <v>ToF-Detektor-2</v>
      </c>
      <c r="Z119">
        <f>IF(INDEX(kurz!$B$7:$AQ$58,$B119,Z$1)&lt;&gt;"",INDEX(kurz!$B$7:$AQ$58,$B119,Z$1),"")</f>
      </c>
      <c r="AA119" t="str">
        <f>IF(INDEX(kurz!$B$7:$AQ$58,$B119,AA$1)&lt;&gt;"",INDEX(kurz!$B$7:$AQ$58,$B119,AA$1),"")</f>
        <v>H0209A.E10.051</v>
      </c>
      <c r="AB119">
        <f>IF(INDEX(kurz!$B$7:$AQ$58,$B119,AB$1)&lt;&gt;"",INDEX(kurz!$B$7:$AQ$58,$B119,AB$1),"")</f>
      </c>
      <c r="AC119">
        <f>IF(INDEX(kurz!$B$7:$AQ$58,$B119,AC$1)&lt;&gt;"",INDEX(kurz!$B$7:$AQ$58,$B119,AC$1),"")</f>
      </c>
      <c r="AD119">
        <f>IF(INDEX(kurz!$B$7:$AQ$58,$B119,AD$1)&lt;&gt;"",INDEX(kurz!$B$7:$AQ$58,$B119,AD$1),"")</f>
      </c>
      <c r="AE119">
        <f>IF(INDEX(kurz!$B$7:$AQ$58,$B119,AE$1)&lt;&gt;"",INDEX(kurz!$B$7:$AQ$58,$B119,AE$1),"")</f>
      </c>
      <c r="AF119">
        <f>IF(INDEX(kurz!$B$7:$AQ$58,$B119,AF$1)&lt;&gt;"",INDEX(kurz!$B$7:$AQ$58,$B119,AF$1),"")</f>
      </c>
      <c r="AG119">
        <f>IF(INDEX(kurz!$B$7:$AQ$58,$B119,AG$1)&lt;&gt;"",INDEX(kurz!$B$7:$AQ$58,$B119,AG$1),"")</f>
      </c>
      <c r="AH119" t="str">
        <f>IF(INDEX(kurz!$B$7:$AQ$58,$B119,AH$1)&lt;&gt;"",INDEX(kurz!$B$7:$AQ$58,$B119,AH$1),"")</f>
        <v>Im Tunnel gegenüber H0209A.E10.041</v>
      </c>
      <c r="AI119" t="str">
        <f>IF(INDEX(kurz!$B$7:$AQ$58,$B119,AI$1)&lt;&gt;"",INDEX(kurz!$B$7:$AQ$58,$B119,AI$1),"")</f>
        <v>Rack</v>
      </c>
      <c r="AJ119">
        <f>IF(INDEX(kurz!$B$7:$AQ$58,$B119,AJ$1)&lt;&gt;"",INDEX(kurz!$B$7:$AQ$58,$B119,AJ$1),"")</f>
      </c>
      <c r="AK119" t="str">
        <f>IF(INDEX(kurz!$B$7:$AQ$58,$B119,AK$1)&lt;&gt;"",INDEX(kurz!$B$7:$AQ$58,$B119,AK$1),"")</f>
        <v>H0209A.E10.041</v>
      </c>
      <c r="AL119">
        <f>IF(INDEX(kurz!$B$7:$AQ$58,$B119,AL$1)&lt;&gt;"",INDEX(kurz!$B$7:$AQ$58,$B119,AL$1),"")</f>
      </c>
      <c r="AM119">
        <f>IF(INDEX(kurz!$B$7:$AQ$58,$B119,AM$1)&lt;&gt;"",INDEX(kurz!$B$7:$AQ$58,$B119,AM$1),"")</f>
      </c>
      <c r="AN119">
        <f>IF(INDEX(kurz!$B$7:$AQ$58,$B119,AN$1)&lt;&gt;"",INDEX(kurz!$B$7:$AQ$58,$B119,AN$1),"")</f>
      </c>
      <c r="AO119">
        <f>IF(INDEX(kurz!$B$7:$AQ$58,$B119,AO$1)&lt;&gt;"",INDEX(kurz!$B$7:$AQ$58,$B119,AO$1),"")</f>
      </c>
      <c r="AP119">
        <f>IF(INDEX(kurz!$B$7:$AQ$58,$B119,AP$1)&lt;&gt;"",INDEX(kurz!$B$7:$AQ$58,$B119,AP$1),"")</f>
      </c>
      <c r="AQ119">
        <f>IF(INDEX(kurz!$B$7:$AQ$58,$B119,AQ$1)&lt;&gt;"",INDEX(kurz!$B$7:$AQ$58,$B119,AQ$1),"")</f>
      </c>
      <c r="AR119" t="str">
        <f>IF(INDEX(kurz!$B$7:$AQ$58,$B119,AR$1)&lt;&gt;"",INDEX(kurz!$B$7:$AQ$58,$B119,AR$1),"")</f>
        <v>10kV DC</v>
      </c>
      <c r="AS119" t="str">
        <f>IF(INDEX(kurz!$B$7:$AQ$58,$B119,AS$1)&lt;&gt;"",INDEX(kurz!$B$7:$AQ$58,$B119,AS$1),"")</f>
        <v>0.5 mA</v>
      </c>
      <c r="AT119">
        <f>IF(INDEX(kurz!$B$7:$AQ$58,$B119,AT$1)&lt;&gt;"",INDEX(kurz!$B$7:$AQ$58,$B119,AT$1),"")</f>
      </c>
      <c r="AU119">
        <f>IF(INDEX(kurz!$B$7:$AQ$58,$B119,AU$1)&lt;&gt;"",INDEX(kurz!$B$7:$AQ$58,$B119,AU$1),"")</f>
      </c>
      <c r="AV119">
        <f>IF(INDEX(kurz!$B$7:$AQ$58,$B119,AV$1)&lt;&gt;"",INDEX(kurz!$B$7:$AQ$58,$B119,AV$1),"")</f>
      </c>
    </row>
    <row r="120" spans="2:48" ht="15">
      <c r="B120" s="21">
        <f t="shared" si="8"/>
        <v>20</v>
      </c>
      <c r="C120" s="21">
        <f>INDEX(kurz!$A$7:$A$60,lang!B120)</f>
        <v>20</v>
      </c>
      <c r="D120" s="21">
        <f t="shared" si="11"/>
        <v>15</v>
      </c>
      <c r="E120" s="21">
        <f t="shared" si="9"/>
        <v>111</v>
      </c>
      <c r="F120" s="2">
        <f t="shared" si="10"/>
        <v>111</v>
      </c>
      <c r="G120" t="str">
        <f>IF(INDEX(kurz!$B$7:$AQ$58,$B120,G$1)&lt;&gt;"",INDEX(kurz!$B$7:$AQ$58,$B120,G$1),"")</f>
        <v>10kV RG58</v>
      </c>
      <c r="H120">
        <f>IF(INDEX(kurz!$B$7:$AQ$58,$B120,H$1)&lt;&gt;"",INDEX(kurz!$B$7:$AQ$58,$B120,H$1),"")</f>
        <v>3</v>
      </c>
      <c r="I120" t="str">
        <f>IF(INDEX(kurz!$B$7:$AQ$58,$B120,I$1)&lt;&gt;"",INDEX(kurz!$B$7:$AQ$58,$B120,I$1),"")</f>
        <v>ILIMA-TOF2-HV</v>
      </c>
      <c r="J120">
        <f>IF(INDEX(kurz!$B$7:$AQ$58,$B120,J$1)&lt;&gt;"",INDEX(kurz!$B$7:$AQ$58,$B120,J$1),"")</f>
      </c>
      <c r="K120">
        <f>IF(INDEX(kurz!$B$7:$AQ$58,$B120,K$1)&lt;&gt;"",INDEX(kurz!$B$7:$AQ$58,$B120,K$1),"")</f>
      </c>
      <c r="L120">
        <f>IF(INDEX(kurz!$B$7:$AQ$58,$B120,L$1)&lt;&gt;"",INDEX(kurz!$B$7:$AQ$58,$B120,L$1),"")</f>
        <v>5</v>
      </c>
      <c r="M120">
        <f>IF(INDEX(kurz!$B$7:$AQ$58,$B120,M$1)&lt;&gt;"",INDEX(kurz!$B$7:$AQ$58,$B120,M$1),"")</f>
      </c>
      <c r="N120">
        <f>IF(INDEX(kurz!$B$7:$AQ$58,$B120,N$1)&lt;&gt;"",INDEX(kurz!$B$7:$AQ$58,$B120,N$1),"")</f>
        <v>50</v>
      </c>
      <c r="O120">
        <f>IF(INDEX(kurz!$B$7:$AQ$58,$B120,O$1)&lt;&gt;"",INDEX(kurz!$B$7:$AQ$58,$B120,O$1),"")</f>
      </c>
      <c r="P120">
        <f>IF(INDEX(kurz!$B$7:$AQ$58,$B120,P$1)&lt;&gt;"",INDEX(kurz!$B$7:$AQ$58,$B120,P$1),"")</f>
      </c>
      <c r="Q120">
        <f>IF(INDEX(kurz!$B$7:$AQ$58,$B120,Q$1)&lt;&gt;"",INDEX(kurz!$B$7:$AQ$58,$B120,Q$1),"")</f>
      </c>
      <c r="R120">
        <f>IF(INDEX(kurz!$B$7:$AQ$58,$B120,R$1)&lt;&gt;"",INDEX(kurz!$B$7:$AQ$58,$B120,R$1),"")</f>
      </c>
      <c r="S120">
        <f>IF(INDEX(kurz!$B$7:$AQ$58,$B120,S$1)&lt;&gt;"",INDEX(kurz!$B$7:$AQ$58,$B120,S$1),"")</f>
      </c>
      <c r="T120" t="str">
        <f>IF(INDEX(kurz!$B$7:$AQ$58,$B120,T$1)&lt;&gt;"",INDEX(kurz!$B$7:$AQ$58,$B120,T$1),"")</f>
        <v>ILIMA experiment</v>
      </c>
      <c r="U120">
        <f>IF(INDEX(kurz!$B$7:$AQ$58,$B120,U$1)&lt;&gt;"",INDEX(kurz!$B$7:$AQ$58,$B120,U$1),"")</f>
      </c>
      <c r="V120">
        <f>IF(INDEX(kurz!$B$7:$AQ$58,$B120,V$1)&lt;&gt;"",INDEX(kurz!$B$7:$AQ$58,$B120,V$1),"")</f>
      </c>
      <c r="W120">
        <f>IF(INDEX(kurz!$B$7:$AQ$58,$B120,W$1)&lt;&gt;"",INDEX(kurz!$B$7:$AQ$58,$B120,W$1),"")</f>
      </c>
      <c r="X120">
        <f>IF(INDEX(kurz!$B$7:$AQ$58,$B120,X$1)&lt;&gt;"",INDEX(kurz!$B$7:$AQ$58,$B120,X$1),"")</f>
      </c>
      <c r="Y120" t="str">
        <f>IF(INDEX(kurz!$B$7:$AQ$58,$B120,Y$1)&lt;&gt;"",INDEX(kurz!$B$7:$AQ$58,$B120,Y$1),"")</f>
        <v>ToF-Detektor-2</v>
      </c>
      <c r="Z120">
        <f>IF(INDEX(kurz!$B$7:$AQ$58,$B120,Z$1)&lt;&gt;"",INDEX(kurz!$B$7:$AQ$58,$B120,Z$1),"")</f>
      </c>
      <c r="AA120" t="str">
        <f>IF(INDEX(kurz!$B$7:$AQ$58,$B120,AA$1)&lt;&gt;"",INDEX(kurz!$B$7:$AQ$58,$B120,AA$1),"")</f>
        <v>H0209A.E10.051</v>
      </c>
      <c r="AB120">
        <f>IF(INDEX(kurz!$B$7:$AQ$58,$B120,AB$1)&lt;&gt;"",INDEX(kurz!$B$7:$AQ$58,$B120,AB$1),"")</f>
      </c>
      <c r="AC120">
        <f>IF(INDEX(kurz!$B$7:$AQ$58,$B120,AC$1)&lt;&gt;"",INDEX(kurz!$B$7:$AQ$58,$B120,AC$1),"")</f>
      </c>
      <c r="AD120">
        <f>IF(INDEX(kurz!$B$7:$AQ$58,$B120,AD$1)&lt;&gt;"",INDEX(kurz!$B$7:$AQ$58,$B120,AD$1),"")</f>
      </c>
      <c r="AE120">
        <f>IF(INDEX(kurz!$B$7:$AQ$58,$B120,AE$1)&lt;&gt;"",INDEX(kurz!$B$7:$AQ$58,$B120,AE$1),"")</f>
      </c>
      <c r="AF120">
        <f>IF(INDEX(kurz!$B$7:$AQ$58,$B120,AF$1)&lt;&gt;"",INDEX(kurz!$B$7:$AQ$58,$B120,AF$1),"")</f>
      </c>
      <c r="AG120">
        <f>IF(INDEX(kurz!$B$7:$AQ$58,$B120,AG$1)&lt;&gt;"",INDEX(kurz!$B$7:$AQ$58,$B120,AG$1),"")</f>
      </c>
      <c r="AH120" t="str">
        <f>IF(INDEX(kurz!$B$7:$AQ$58,$B120,AH$1)&lt;&gt;"",INDEX(kurz!$B$7:$AQ$58,$B120,AH$1),"")</f>
        <v>Im Tunnel gegenüber H0209A.E10.041</v>
      </c>
      <c r="AI120" t="str">
        <f>IF(INDEX(kurz!$B$7:$AQ$58,$B120,AI$1)&lt;&gt;"",INDEX(kurz!$B$7:$AQ$58,$B120,AI$1),"")</f>
        <v>Rack</v>
      </c>
      <c r="AJ120">
        <f>IF(INDEX(kurz!$B$7:$AQ$58,$B120,AJ$1)&lt;&gt;"",INDEX(kurz!$B$7:$AQ$58,$B120,AJ$1),"")</f>
      </c>
      <c r="AK120" t="str">
        <f>IF(INDEX(kurz!$B$7:$AQ$58,$B120,AK$1)&lt;&gt;"",INDEX(kurz!$B$7:$AQ$58,$B120,AK$1),"")</f>
        <v>H0209A.E10.041</v>
      </c>
      <c r="AL120">
        <f>IF(INDEX(kurz!$B$7:$AQ$58,$B120,AL$1)&lt;&gt;"",INDEX(kurz!$B$7:$AQ$58,$B120,AL$1),"")</f>
      </c>
      <c r="AM120">
        <f>IF(INDEX(kurz!$B$7:$AQ$58,$B120,AM$1)&lt;&gt;"",INDEX(kurz!$B$7:$AQ$58,$B120,AM$1),"")</f>
      </c>
      <c r="AN120">
        <f>IF(INDEX(kurz!$B$7:$AQ$58,$B120,AN$1)&lt;&gt;"",INDEX(kurz!$B$7:$AQ$58,$B120,AN$1),"")</f>
      </c>
      <c r="AO120">
        <f>IF(INDEX(kurz!$B$7:$AQ$58,$B120,AO$1)&lt;&gt;"",INDEX(kurz!$B$7:$AQ$58,$B120,AO$1),"")</f>
      </c>
      <c r="AP120">
        <f>IF(INDEX(kurz!$B$7:$AQ$58,$B120,AP$1)&lt;&gt;"",INDEX(kurz!$B$7:$AQ$58,$B120,AP$1),"")</f>
      </c>
      <c r="AQ120">
        <f>IF(INDEX(kurz!$B$7:$AQ$58,$B120,AQ$1)&lt;&gt;"",INDEX(kurz!$B$7:$AQ$58,$B120,AQ$1),"")</f>
      </c>
      <c r="AR120" t="str">
        <f>IF(INDEX(kurz!$B$7:$AQ$58,$B120,AR$1)&lt;&gt;"",INDEX(kurz!$B$7:$AQ$58,$B120,AR$1),"")</f>
        <v>10kV DC</v>
      </c>
      <c r="AS120" t="str">
        <f>IF(INDEX(kurz!$B$7:$AQ$58,$B120,AS$1)&lt;&gt;"",INDEX(kurz!$B$7:$AQ$58,$B120,AS$1),"")</f>
        <v>0.5 mA</v>
      </c>
      <c r="AT120">
        <f>IF(INDEX(kurz!$B$7:$AQ$58,$B120,AT$1)&lt;&gt;"",INDEX(kurz!$B$7:$AQ$58,$B120,AT$1),"")</f>
      </c>
      <c r="AU120">
        <f>IF(INDEX(kurz!$B$7:$AQ$58,$B120,AU$1)&lt;&gt;"",INDEX(kurz!$B$7:$AQ$58,$B120,AU$1),"")</f>
      </c>
      <c r="AV120">
        <f>IF(INDEX(kurz!$B$7:$AQ$58,$B120,AV$1)&lt;&gt;"",INDEX(kurz!$B$7:$AQ$58,$B120,AV$1),"")</f>
      </c>
    </row>
    <row r="121" spans="2:48" ht="15">
      <c r="B121" s="21">
        <f t="shared" si="8"/>
        <v>20</v>
      </c>
      <c r="C121" s="21">
        <f>INDEX(kurz!$A$7:$A$60,lang!B121)</f>
        <v>20</v>
      </c>
      <c r="D121" s="21">
        <f t="shared" si="11"/>
        <v>14</v>
      </c>
      <c r="E121" s="21">
        <f t="shared" si="9"/>
        <v>112</v>
      </c>
      <c r="F121" s="2">
        <f t="shared" si="10"/>
        <v>112</v>
      </c>
      <c r="G121" t="str">
        <f>IF(INDEX(kurz!$B$7:$AQ$58,$B121,G$1)&lt;&gt;"",INDEX(kurz!$B$7:$AQ$58,$B121,G$1),"")</f>
        <v>10kV RG58</v>
      </c>
      <c r="H121">
        <f>IF(INDEX(kurz!$B$7:$AQ$58,$B121,H$1)&lt;&gt;"",INDEX(kurz!$B$7:$AQ$58,$B121,H$1),"")</f>
        <v>3</v>
      </c>
      <c r="I121" t="str">
        <f>IF(INDEX(kurz!$B$7:$AQ$58,$B121,I$1)&lt;&gt;"",INDEX(kurz!$B$7:$AQ$58,$B121,I$1),"")</f>
        <v>ILIMA-TOF2-HV</v>
      </c>
      <c r="J121">
        <f>IF(INDEX(kurz!$B$7:$AQ$58,$B121,J$1)&lt;&gt;"",INDEX(kurz!$B$7:$AQ$58,$B121,J$1),"")</f>
      </c>
      <c r="K121">
        <f>IF(INDEX(kurz!$B$7:$AQ$58,$B121,K$1)&lt;&gt;"",INDEX(kurz!$B$7:$AQ$58,$B121,K$1),"")</f>
      </c>
      <c r="L121">
        <f>IF(INDEX(kurz!$B$7:$AQ$58,$B121,L$1)&lt;&gt;"",INDEX(kurz!$B$7:$AQ$58,$B121,L$1),"")</f>
        <v>5</v>
      </c>
      <c r="M121">
        <f>IF(INDEX(kurz!$B$7:$AQ$58,$B121,M$1)&lt;&gt;"",INDEX(kurz!$B$7:$AQ$58,$B121,M$1),"")</f>
      </c>
      <c r="N121">
        <f>IF(INDEX(kurz!$B$7:$AQ$58,$B121,N$1)&lt;&gt;"",INDEX(kurz!$B$7:$AQ$58,$B121,N$1),"")</f>
        <v>50</v>
      </c>
      <c r="O121">
        <f>IF(INDEX(kurz!$B$7:$AQ$58,$B121,O$1)&lt;&gt;"",INDEX(kurz!$B$7:$AQ$58,$B121,O$1),"")</f>
      </c>
      <c r="P121">
        <f>IF(INDEX(kurz!$B$7:$AQ$58,$B121,P$1)&lt;&gt;"",INDEX(kurz!$B$7:$AQ$58,$B121,P$1),"")</f>
      </c>
      <c r="Q121">
        <f>IF(INDEX(kurz!$B$7:$AQ$58,$B121,Q$1)&lt;&gt;"",INDEX(kurz!$B$7:$AQ$58,$B121,Q$1),"")</f>
      </c>
      <c r="R121">
        <f>IF(INDEX(kurz!$B$7:$AQ$58,$B121,R$1)&lt;&gt;"",INDEX(kurz!$B$7:$AQ$58,$B121,R$1),"")</f>
      </c>
      <c r="S121">
        <f>IF(INDEX(kurz!$B$7:$AQ$58,$B121,S$1)&lt;&gt;"",INDEX(kurz!$B$7:$AQ$58,$B121,S$1),"")</f>
      </c>
      <c r="T121" t="str">
        <f>IF(INDEX(kurz!$B$7:$AQ$58,$B121,T$1)&lt;&gt;"",INDEX(kurz!$B$7:$AQ$58,$B121,T$1),"")</f>
        <v>ILIMA experiment</v>
      </c>
      <c r="U121">
        <f>IF(INDEX(kurz!$B$7:$AQ$58,$B121,U$1)&lt;&gt;"",INDEX(kurz!$B$7:$AQ$58,$B121,U$1),"")</f>
      </c>
      <c r="V121">
        <f>IF(INDEX(kurz!$B$7:$AQ$58,$B121,V$1)&lt;&gt;"",INDEX(kurz!$B$7:$AQ$58,$B121,V$1),"")</f>
      </c>
      <c r="W121">
        <f>IF(INDEX(kurz!$B$7:$AQ$58,$B121,W$1)&lt;&gt;"",INDEX(kurz!$B$7:$AQ$58,$B121,W$1),"")</f>
      </c>
      <c r="X121">
        <f>IF(INDEX(kurz!$B$7:$AQ$58,$B121,X$1)&lt;&gt;"",INDEX(kurz!$B$7:$AQ$58,$B121,X$1),"")</f>
      </c>
      <c r="Y121" t="str">
        <f>IF(INDEX(kurz!$B$7:$AQ$58,$B121,Y$1)&lt;&gt;"",INDEX(kurz!$B$7:$AQ$58,$B121,Y$1),"")</f>
        <v>ToF-Detektor-2</v>
      </c>
      <c r="Z121">
        <f>IF(INDEX(kurz!$B$7:$AQ$58,$B121,Z$1)&lt;&gt;"",INDEX(kurz!$B$7:$AQ$58,$B121,Z$1),"")</f>
      </c>
      <c r="AA121" t="str">
        <f>IF(INDEX(kurz!$B$7:$AQ$58,$B121,AA$1)&lt;&gt;"",INDEX(kurz!$B$7:$AQ$58,$B121,AA$1),"")</f>
        <v>H0209A.E10.051</v>
      </c>
      <c r="AB121">
        <f>IF(INDEX(kurz!$B$7:$AQ$58,$B121,AB$1)&lt;&gt;"",INDEX(kurz!$B$7:$AQ$58,$B121,AB$1),"")</f>
      </c>
      <c r="AC121">
        <f>IF(INDEX(kurz!$B$7:$AQ$58,$B121,AC$1)&lt;&gt;"",INDEX(kurz!$B$7:$AQ$58,$B121,AC$1),"")</f>
      </c>
      <c r="AD121">
        <f>IF(INDEX(kurz!$B$7:$AQ$58,$B121,AD$1)&lt;&gt;"",INDEX(kurz!$B$7:$AQ$58,$B121,AD$1),"")</f>
      </c>
      <c r="AE121">
        <f>IF(INDEX(kurz!$B$7:$AQ$58,$B121,AE$1)&lt;&gt;"",INDEX(kurz!$B$7:$AQ$58,$B121,AE$1),"")</f>
      </c>
      <c r="AF121">
        <f>IF(INDEX(kurz!$B$7:$AQ$58,$B121,AF$1)&lt;&gt;"",INDEX(kurz!$B$7:$AQ$58,$B121,AF$1),"")</f>
      </c>
      <c r="AG121">
        <f>IF(INDEX(kurz!$B$7:$AQ$58,$B121,AG$1)&lt;&gt;"",INDEX(kurz!$B$7:$AQ$58,$B121,AG$1),"")</f>
      </c>
      <c r="AH121" t="str">
        <f>IF(INDEX(kurz!$B$7:$AQ$58,$B121,AH$1)&lt;&gt;"",INDEX(kurz!$B$7:$AQ$58,$B121,AH$1),"")</f>
        <v>Im Tunnel gegenüber H0209A.E10.041</v>
      </c>
      <c r="AI121" t="str">
        <f>IF(INDEX(kurz!$B$7:$AQ$58,$B121,AI$1)&lt;&gt;"",INDEX(kurz!$B$7:$AQ$58,$B121,AI$1),"")</f>
        <v>Rack</v>
      </c>
      <c r="AJ121">
        <f>IF(INDEX(kurz!$B$7:$AQ$58,$B121,AJ$1)&lt;&gt;"",INDEX(kurz!$B$7:$AQ$58,$B121,AJ$1),"")</f>
      </c>
      <c r="AK121" t="str">
        <f>IF(INDEX(kurz!$B$7:$AQ$58,$B121,AK$1)&lt;&gt;"",INDEX(kurz!$B$7:$AQ$58,$B121,AK$1),"")</f>
        <v>H0209A.E10.041</v>
      </c>
      <c r="AL121">
        <f>IF(INDEX(kurz!$B$7:$AQ$58,$B121,AL$1)&lt;&gt;"",INDEX(kurz!$B$7:$AQ$58,$B121,AL$1),"")</f>
      </c>
      <c r="AM121">
        <f>IF(INDEX(kurz!$B$7:$AQ$58,$B121,AM$1)&lt;&gt;"",INDEX(kurz!$B$7:$AQ$58,$B121,AM$1),"")</f>
      </c>
      <c r="AN121">
        <f>IF(INDEX(kurz!$B$7:$AQ$58,$B121,AN$1)&lt;&gt;"",INDEX(kurz!$B$7:$AQ$58,$B121,AN$1),"")</f>
      </c>
      <c r="AO121">
        <f>IF(INDEX(kurz!$B$7:$AQ$58,$B121,AO$1)&lt;&gt;"",INDEX(kurz!$B$7:$AQ$58,$B121,AO$1),"")</f>
      </c>
      <c r="AP121">
        <f>IF(INDEX(kurz!$B$7:$AQ$58,$B121,AP$1)&lt;&gt;"",INDEX(kurz!$B$7:$AQ$58,$B121,AP$1),"")</f>
      </c>
      <c r="AQ121">
        <f>IF(INDEX(kurz!$B$7:$AQ$58,$B121,AQ$1)&lt;&gt;"",INDEX(kurz!$B$7:$AQ$58,$B121,AQ$1),"")</f>
      </c>
      <c r="AR121" t="str">
        <f>IF(INDEX(kurz!$B$7:$AQ$58,$B121,AR$1)&lt;&gt;"",INDEX(kurz!$B$7:$AQ$58,$B121,AR$1),"")</f>
        <v>10kV DC</v>
      </c>
      <c r="AS121" t="str">
        <f>IF(INDEX(kurz!$B$7:$AQ$58,$B121,AS$1)&lt;&gt;"",INDEX(kurz!$B$7:$AQ$58,$B121,AS$1),"")</f>
        <v>0.5 mA</v>
      </c>
      <c r="AT121">
        <f>IF(INDEX(kurz!$B$7:$AQ$58,$B121,AT$1)&lt;&gt;"",INDEX(kurz!$B$7:$AQ$58,$B121,AT$1),"")</f>
      </c>
      <c r="AU121">
        <f>IF(INDEX(kurz!$B$7:$AQ$58,$B121,AU$1)&lt;&gt;"",INDEX(kurz!$B$7:$AQ$58,$B121,AU$1),"")</f>
      </c>
      <c r="AV121">
        <f>IF(INDEX(kurz!$B$7:$AQ$58,$B121,AV$1)&lt;&gt;"",INDEX(kurz!$B$7:$AQ$58,$B121,AV$1),"")</f>
      </c>
    </row>
    <row r="122" spans="2:48" ht="15">
      <c r="B122" s="21">
        <f t="shared" si="8"/>
        <v>20</v>
      </c>
      <c r="C122" s="21">
        <f>INDEX(kurz!$A$7:$A$60,lang!B122)</f>
        <v>20</v>
      </c>
      <c r="D122" s="21">
        <f t="shared" si="11"/>
        <v>13</v>
      </c>
      <c r="E122" s="21">
        <f t="shared" si="9"/>
        <v>113</v>
      </c>
      <c r="F122" s="2">
        <f t="shared" si="10"/>
        <v>113</v>
      </c>
      <c r="G122" t="str">
        <f>IF(INDEX(kurz!$B$7:$AQ$58,$B122,G$1)&lt;&gt;"",INDEX(kurz!$B$7:$AQ$58,$B122,G$1),"")</f>
        <v>10kV RG58</v>
      </c>
      <c r="H122">
        <f>IF(INDEX(kurz!$B$7:$AQ$58,$B122,H$1)&lt;&gt;"",INDEX(kurz!$B$7:$AQ$58,$B122,H$1),"")</f>
        <v>3</v>
      </c>
      <c r="I122" t="str">
        <f>IF(INDEX(kurz!$B$7:$AQ$58,$B122,I$1)&lt;&gt;"",INDEX(kurz!$B$7:$AQ$58,$B122,I$1),"")</f>
        <v>ILIMA-TOF2-HV</v>
      </c>
      <c r="J122">
        <f>IF(INDEX(kurz!$B$7:$AQ$58,$B122,J$1)&lt;&gt;"",INDEX(kurz!$B$7:$AQ$58,$B122,J$1),"")</f>
      </c>
      <c r="K122">
        <f>IF(INDEX(kurz!$B$7:$AQ$58,$B122,K$1)&lt;&gt;"",INDEX(kurz!$B$7:$AQ$58,$B122,K$1),"")</f>
      </c>
      <c r="L122">
        <f>IF(INDEX(kurz!$B$7:$AQ$58,$B122,L$1)&lt;&gt;"",INDEX(kurz!$B$7:$AQ$58,$B122,L$1),"")</f>
        <v>5</v>
      </c>
      <c r="M122">
        <f>IF(INDEX(kurz!$B$7:$AQ$58,$B122,M$1)&lt;&gt;"",INDEX(kurz!$B$7:$AQ$58,$B122,M$1),"")</f>
      </c>
      <c r="N122">
        <f>IF(INDEX(kurz!$B$7:$AQ$58,$B122,N$1)&lt;&gt;"",INDEX(kurz!$B$7:$AQ$58,$B122,N$1),"")</f>
        <v>50</v>
      </c>
      <c r="O122">
        <f>IF(INDEX(kurz!$B$7:$AQ$58,$B122,O$1)&lt;&gt;"",INDEX(kurz!$B$7:$AQ$58,$B122,O$1),"")</f>
      </c>
      <c r="P122">
        <f>IF(INDEX(kurz!$B$7:$AQ$58,$B122,P$1)&lt;&gt;"",INDEX(kurz!$B$7:$AQ$58,$B122,P$1),"")</f>
      </c>
      <c r="Q122">
        <f>IF(INDEX(kurz!$B$7:$AQ$58,$B122,Q$1)&lt;&gt;"",INDEX(kurz!$B$7:$AQ$58,$B122,Q$1),"")</f>
      </c>
      <c r="R122">
        <f>IF(INDEX(kurz!$B$7:$AQ$58,$B122,R$1)&lt;&gt;"",INDEX(kurz!$B$7:$AQ$58,$B122,R$1),"")</f>
      </c>
      <c r="S122">
        <f>IF(INDEX(kurz!$B$7:$AQ$58,$B122,S$1)&lt;&gt;"",INDEX(kurz!$B$7:$AQ$58,$B122,S$1),"")</f>
      </c>
      <c r="T122" t="str">
        <f>IF(INDEX(kurz!$B$7:$AQ$58,$B122,T$1)&lt;&gt;"",INDEX(kurz!$B$7:$AQ$58,$B122,T$1),"")</f>
        <v>ILIMA experiment</v>
      </c>
      <c r="U122">
        <f>IF(INDEX(kurz!$B$7:$AQ$58,$B122,U$1)&lt;&gt;"",INDEX(kurz!$B$7:$AQ$58,$B122,U$1),"")</f>
      </c>
      <c r="V122">
        <f>IF(INDEX(kurz!$B$7:$AQ$58,$B122,V$1)&lt;&gt;"",INDEX(kurz!$B$7:$AQ$58,$B122,V$1),"")</f>
      </c>
      <c r="W122">
        <f>IF(INDEX(kurz!$B$7:$AQ$58,$B122,W$1)&lt;&gt;"",INDEX(kurz!$B$7:$AQ$58,$B122,W$1),"")</f>
      </c>
      <c r="X122">
        <f>IF(INDEX(kurz!$B$7:$AQ$58,$B122,X$1)&lt;&gt;"",INDEX(kurz!$B$7:$AQ$58,$B122,X$1),"")</f>
      </c>
      <c r="Y122" t="str">
        <f>IF(INDEX(kurz!$B$7:$AQ$58,$B122,Y$1)&lt;&gt;"",INDEX(kurz!$B$7:$AQ$58,$B122,Y$1),"")</f>
        <v>ToF-Detektor-2</v>
      </c>
      <c r="Z122">
        <f>IF(INDEX(kurz!$B$7:$AQ$58,$B122,Z$1)&lt;&gt;"",INDEX(kurz!$B$7:$AQ$58,$B122,Z$1),"")</f>
      </c>
      <c r="AA122" t="str">
        <f>IF(INDEX(kurz!$B$7:$AQ$58,$B122,AA$1)&lt;&gt;"",INDEX(kurz!$B$7:$AQ$58,$B122,AA$1),"")</f>
        <v>H0209A.E10.051</v>
      </c>
      <c r="AB122">
        <f>IF(INDEX(kurz!$B$7:$AQ$58,$B122,AB$1)&lt;&gt;"",INDEX(kurz!$B$7:$AQ$58,$B122,AB$1),"")</f>
      </c>
      <c r="AC122">
        <f>IF(INDEX(kurz!$B$7:$AQ$58,$B122,AC$1)&lt;&gt;"",INDEX(kurz!$B$7:$AQ$58,$B122,AC$1),"")</f>
      </c>
      <c r="AD122">
        <f>IF(INDEX(kurz!$B$7:$AQ$58,$B122,AD$1)&lt;&gt;"",INDEX(kurz!$B$7:$AQ$58,$B122,AD$1),"")</f>
      </c>
      <c r="AE122">
        <f>IF(INDEX(kurz!$B$7:$AQ$58,$B122,AE$1)&lt;&gt;"",INDEX(kurz!$B$7:$AQ$58,$B122,AE$1),"")</f>
      </c>
      <c r="AF122">
        <f>IF(INDEX(kurz!$B$7:$AQ$58,$B122,AF$1)&lt;&gt;"",INDEX(kurz!$B$7:$AQ$58,$B122,AF$1),"")</f>
      </c>
      <c r="AG122">
        <f>IF(INDEX(kurz!$B$7:$AQ$58,$B122,AG$1)&lt;&gt;"",INDEX(kurz!$B$7:$AQ$58,$B122,AG$1),"")</f>
      </c>
      <c r="AH122" t="str">
        <f>IF(INDEX(kurz!$B$7:$AQ$58,$B122,AH$1)&lt;&gt;"",INDEX(kurz!$B$7:$AQ$58,$B122,AH$1),"")</f>
        <v>Im Tunnel gegenüber H0209A.E10.041</v>
      </c>
      <c r="AI122" t="str">
        <f>IF(INDEX(kurz!$B$7:$AQ$58,$B122,AI$1)&lt;&gt;"",INDEX(kurz!$B$7:$AQ$58,$B122,AI$1),"")</f>
        <v>Rack</v>
      </c>
      <c r="AJ122">
        <f>IF(INDEX(kurz!$B$7:$AQ$58,$B122,AJ$1)&lt;&gt;"",INDEX(kurz!$B$7:$AQ$58,$B122,AJ$1),"")</f>
      </c>
      <c r="AK122" t="str">
        <f>IF(INDEX(kurz!$B$7:$AQ$58,$B122,AK$1)&lt;&gt;"",INDEX(kurz!$B$7:$AQ$58,$B122,AK$1),"")</f>
        <v>H0209A.E10.041</v>
      </c>
      <c r="AL122">
        <f>IF(INDEX(kurz!$B$7:$AQ$58,$B122,AL$1)&lt;&gt;"",INDEX(kurz!$B$7:$AQ$58,$B122,AL$1),"")</f>
      </c>
      <c r="AM122">
        <f>IF(INDEX(kurz!$B$7:$AQ$58,$B122,AM$1)&lt;&gt;"",INDEX(kurz!$B$7:$AQ$58,$B122,AM$1),"")</f>
      </c>
      <c r="AN122">
        <f>IF(INDEX(kurz!$B$7:$AQ$58,$B122,AN$1)&lt;&gt;"",INDEX(kurz!$B$7:$AQ$58,$B122,AN$1),"")</f>
      </c>
      <c r="AO122">
        <f>IF(INDEX(kurz!$B$7:$AQ$58,$B122,AO$1)&lt;&gt;"",INDEX(kurz!$B$7:$AQ$58,$B122,AO$1),"")</f>
      </c>
      <c r="AP122">
        <f>IF(INDEX(kurz!$B$7:$AQ$58,$B122,AP$1)&lt;&gt;"",INDEX(kurz!$B$7:$AQ$58,$B122,AP$1),"")</f>
      </c>
      <c r="AQ122">
        <f>IF(INDEX(kurz!$B$7:$AQ$58,$B122,AQ$1)&lt;&gt;"",INDEX(kurz!$B$7:$AQ$58,$B122,AQ$1),"")</f>
      </c>
      <c r="AR122" t="str">
        <f>IF(INDEX(kurz!$B$7:$AQ$58,$B122,AR$1)&lt;&gt;"",INDEX(kurz!$B$7:$AQ$58,$B122,AR$1),"")</f>
        <v>10kV DC</v>
      </c>
      <c r="AS122" t="str">
        <f>IF(INDEX(kurz!$B$7:$AQ$58,$B122,AS$1)&lt;&gt;"",INDEX(kurz!$B$7:$AQ$58,$B122,AS$1),"")</f>
        <v>0.5 mA</v>
      </c>
      <c r="AT122">
        <f>IF(INDEX(kurz!$B$7:$AQ$58,$B122,AT$1)&lt;&gt;"",INDEX(kurz!$B$7:$AQ$58,$B122,AT$1),"")</f>
      </c>
      <c r="AU122">
        <f>IF(INDEX(kurz!$B$7:$AQ$58,$B122,AU$1)&lt;&gt;"",INDEX(kurz!$B$7:$AQ$58,$B122,AU$1),"")</f>
      </c>
      <c r="AV122">
        <f>IF(INDEX(kurz!$B$7:$AQ$58,$B122,AV$1)&lt;&gt;"",INDEX(kurz!$B$7:$AQ$58,$B122,AV$1),"")</f>
      </c>
    </row>
    <row r="123" spans="2:48" ht="15">
      <c r="B123" s="21">
        <f t="shared" si="8"/>
        <v>20</v>
      </c>
      <c r="C123" s="21">
        <f>INDEX(kurz!$A$7:$A$60,lang!B123)</f>
        <v>20</v>
      </c>
      <c r="D123" s="21">
        <f t="shared" si="11"/>
        <v>12</v>
      </c>
      <c r="E123" s="21">
        <f t="shared" si="9"/>
        <v>114</v>
      </c>
      <c r="F123" s="2">
        <f t="shared" si="10"/>
        <v>114</v>
      </c>
      <c r="G123" t="str">
        <f>IF(INDEX(kurz!$B$7:$AQ$58,$B123,G$1)&lt;&gt;"",INDEX(kurz!$B$7:$AQ$58,$B123,G$1),"")</f>
        <v>10kV RG58</v>
      </c>
      <c r="H123">
        <f>IF(INDEX(kurz!$B$7:$AQ$58,$B123,H$1)&lt;&gt;"",INDEX(kurz!$B$7:$AQ$58,$B123,H$1),"")</f>
        <v>3</v>
      </c>
      <c r="I123" t="str">
        <f>IF(INDEX(kurz!$B$7:$AQ$58,$B123,I$1)&lt;&gt;"",INDEX(kurz!$B$7:$AQ$58,$B123,I$1),"")</f>
        <v>ILIMA-TOF2-HV</v>
      </c>
      <c r="J123">
        <f>IF(INDEX(kurz!$B$7:$AQ$58,$B123,J$1)&lt;&gt;"",INDEX(kurz!$B$7:$AQ$58,$B123,J$1),"")</f>
      </c>
      <c r="K123">
        <f>IF(INDEX(kurz!$B$7:$AQ$58,$B123,K$1)&lt;&gt;"",INDEX(kurz!$B$7:$AQ$58,$B123,K$1),"")</f>
      </c>
      <c r="L123">
        <f>IF(INDEX(kurz!$B$7:$AQ$58,$B123,L$1)&lt;&gt;"",INDEX(kurz!$B$7:$AQ$58,$B123,L$1),"")</f>
        <v>5</v>
      </c>
      <c r="M123">
        <f>IF(INDEX(kurz!$B$7:$AQ$58,$B123,M$1)&lt;&gt;"",INDEX(kurz!$B$7:$AQ$58,$B123,M$1),"")</f>
      </c>
      <c r="N123">
        <f>IF(INDEX(kurz!$B$7:$AQ$58,$B123,N$1)&lt;&gt;"",INDEX(kurz!$B$7:$AQ$58,$B123,N$1),"")</f>
        <v>50</v>
      </c>
      <c r="O123">
        <f>IF(INDEX(kurz!$B$7:$AQ$58,$B123,O$1)&lt;&gt;"",INDEX(kurz!$B$7:$AQ$58,$B123,O$1),"")</f>
      </c>
      <c r="P123">
        <f>IF(INDEX(kurz!$B$7:$AQ$58,$B123,P$1)&lt;&gt;"",INDEX(kurz!$B$7:$AQ$58,$B123,P$1),"")</f>
      </c>
      <c r="Q123">
        <f>IF(INDEX(kurz!$B$7:$AQ$58,$B123,Q$1)&lt;&gt;"",INDEX(kurz!$B$7:$AQ$58,$B123,Q$1),"")</f>
      </c>
      <c r="R123">
        <f>IF(INDEX(kurz!$B$7:$AQ$58,$B123,R$1)&lt;&gt;"",INDEX(kurz!$B$7:$AQ$58,$B123,R$1),"")</f>
      </c>
      <c r="S123">
        <f>IF(INDEX(kurz!$B$7:$AQ$58,$B123,S$1)&lt;&gt;"",INDEX(kurz!$B$7:$AQ$58,$B123,S$1),"")</f>
      </c>
      <c r="T123" t="str">
        <f>IF(INDEX(kurz!$B$7:$AQ$58,$B123,T$1)&lt;&gt;"",INDEX(kurz!$B$7:$AQ$58,$B123,T$1),"")</f>
        <v>ILIMA experiment</v>
      </c>
      <c r="U123">
        <f>IF(INDEX(kurz!$B$7:$AQ$58,$B123,U$1)&lt;&gt;"",INDEX(kurz!$B$7:$AQ$58,$B123,U$1),"")</f>
      </c>
      <c r="V123">
        <f>IF(INDEX(kurz!$B$7:$AQ$58,$B123,V$1)&lt;&gt;"",INDEX(kurz!$B$7:$AQ$58,$B123,V$1),"")</f>
      </c>
      <c r="W123">
        <f>IF(INDEX(kurz!$B$7:$AQ$58,$B123,W$1)&lt;&gt;"",INDEX(kurz!$B$7:$AQ$58,$B123,W$1),"")</f>
      </c>
      <c r="X123">
        <f>IF(INDEX(kurz!$B$7:$AQ$58,$B123,X$1)&lt;&gt;"",INDEX(kurz!$B$7:$AQ$58,$B123,X$1),"")</f>
      </c>
      <c r="Y123" t="str">
        <f>IF(INDEX(kurz!$B$7:$AQ$58,$B123,Y$1)&lt;&gt;"",INDEX(kurz!$B$7:$AQ$58,$B123,Y$1),"")</f>
        <v>ToF-Detektor-2</v>
      </c>
      <c r="Z123">
        <f>IF(INDEX(kurz!$B$7:$AQ$58,$B123,Z$1)&lt;&gt;"",INDEX(kurz!$B$7:$AQ$58,$B123,Z$1),"")</f>
      </c>
      <c r="AA123" t="str">
        <f>IF(INDEX(kurz!$B$7:$AQ$58,$B123,AA$1)&lt;&gt;"",INDEX(kurz!$B$7:$AQ$58,$B123,AA$1),"")</f>
        <v>H0209A.E10.051</v>
      </c>
      <c r="AB123">
        <f>IF(INDEX(kurz!$B$7:$AQ$58,$B123,AB$1)&lt;&gt;"",INDEX(kurz!$B$7:$AQ$58,$B123,AB$1),"")</f>
      </c>
      <c r="AC123">
        <f>IF(INDEX(kurz!$B$7:$AQ$58,$B123,AC$1)&lt;&gt;"",INDEX(kurz!$B$7:$AQ$58,$B123,AC$1),"")</f>
      </c>
      <c r="AD123">
        <f>IF(INDEX(kurz!$B$7:$AQ$58,$B123,AD$1)&lt;&gt;"",INDEX(kurz!$B$7:$AQ$58,$B123,AD$1),"")</f>
      </c>
      <c r="AE123">
        <f>IF(INDEX(kurz!$B$7:$AQ$58,$B123,AE$1)&lt;&gt;"",INDEX(kurz!$B$7:$AQ$58,$B123,AE$1),"")</f>
      </c>
      <c r="AF123">
        <f>IF(INDEX(kurz!$B$7:$AQ$58,$B123,AF$1)&lt;&gt;"",INDEX(kurz!$B$7:$AQ$58,$B123,AF$1),"")</f>
      </c>
      <c r="AG123">
        <f>IF(INDEX(kurz!$B$7:$AQ$58,$B123,AG$1)&lt;&gt;"",INDEX(kurz!$B$7:$AQ$58,$B123,AG$1),"")</f>
      </c>
      <c r="AH123" t="str">
        <f>IF(INDEX(kurz!$B$7:$AQ$58,$B123,AH$1)&lt;&gt;"",INDEX(kurz!$B$7:$AQ$58,$B123,AH$1),"")</f>
        <v>Im Tunnel gegenüber H0209A.E10.041</v>
      </c>
      <c r="AI123" t="str">
        <f>IF(INDEX(kurz!$B$7:$AQ$58,$B123,AI$1)&lt;&gt;"",INDEX(kurz!$B$7:$AQ$58,$B123,AI$1),"")</f>
        <v>Rack</v>
      </c>
      <c r="AJ123">
        <f>IF(INDEX(kurz!$B$7:$AQ$58,$B123,AJ$1)&lt;&gt;"",INDEX(kurz!$B$7:$AQ$58,$B123,AJ$1),"")</f>
      </c>
      <c r="AK123" t="str">
        <f>IF(INDEX(kurz!$B$7:$AQ$58,$B123,AK$1)&lt;&gt;"",INDEX(kurz!$B$7:$AQ$58,$B123,AK$1),"")</f>
        <v>H0209A.E10.041</v>
      </c>
      <c r="AL123">
        <f>IF(INDEX(kurz!$B$7:$AQ$58,$B123,AL$1)&lt;&gt;"",INDEX(kurz!$B$7:$AQ$58,$B123,AL$1),"")</f>
      </c>
      <c r="AM123">
        <f>IF(INDEX(kurz!$B$7:$AQ$58,$B123,AM$1)&lt;&gt;"",INDEX(kurz!$B$7:$AQ$58,$B123,AM$1),"")</f>
      </c>
      <c r="AN123">
        <f>IF(INDEX(kurz!$B$7:$AQ$58,$B123,AN$1)&lt;&gt;"",INDEX(kurz!$B$7:$AQ$58,$B123,AN$1),"")</f>
      </c>
      <c r="AO123">
        <f>IF(INDEX(kurz!$B$7:$AQ$58,$B123,AO$1)&lt;&gt;"",INDEX(kurz!$B$7:$AQ$58,$B123,AO$1),"")</f>
      </c>
      <c r="AP123">
        <f>IF(INDEX(kurz!$B$7:$AQ$58,$B123,AP$1)&lt;&gt;"",INDEX(kurz!$B$7:$AQ$58,$B123,AP$1),"")</f>
      </c>
      <c r="AQ123">
        <f>IF(INDEX(kurz!$B$7:$AQ$58,$B123,AQ$1)&lt;&gt;"",INDEX(kurz!$B$7:$AQ$58,$B123,AQ$1),"")</f>
      </c>
      <c r="AR123" t="str">
        <f>IF(INDEX(kurz!$B$7:$AQ$58,$B123,AR$1)&lt;&gt;"",INDEX(kurz!$B$7:$AQ$58,$B123,AR$1),"")</f>
        <v>10kV DC</v>
      </c>
      <c r="AS123" t="str">
        <f>IF(INDEX(kurz!$B$7:$AQ$58,$B123,AS$1)&lt;&gt;"",INDEX(kurz!$B$7:$AQ$58,$B123,AS$1),"")</f>
        <v>0.5 mA</v>
      </c>
      <c r="AT123">
        <f>IF(INDEX(kurz!$B$7:$AQ$58,$B123,AT$1)&lt;&gt;"",INDEX(kurz!$B$7:$AQ$58,$B123,AT$1),"")</f>
      </c>
      <c r="AU123">
        <f>IF(INDEX(kurz!$B$7:$AQ$58,$B123,AU$1)&lt;&gt;"",INDEX(kurz!$B$7:$AQ$58,$B123,AU$1),"")</f>
      </c>
      <c r="AV123">
        <f>IF(INDEX(kurz!$B$7:$AQ$58,$B123,AV$1)&lt;&gt;"",INDEX(kurz!$B$7:$AQ$58,$B123,AV$1),"")</f>
      </c>
    </row>
    <row r="124" spans="2:48" ht="15">
      <c r="B124" s="21">
        <f t="shared" si="8"/>
        <v>20</v>
      </c>
      <c r="C124" s="21">
        <f>INDEX(kurz!$A$7:$A$60,lang!B124)</f>
        <v>20</v>
      </c>
      <c r="D124" s="21">
        <f t="shared" si="11"/>
        <v>11</v>
      </c>
      <c r="E124" s="21">
        <f t="shared" si="9"/>
        <v>115</v>
      </c>
      <c r="F124" s="2">
        <f t="shared" si="10"/>
        <v>115</v>
      </c>
      <c r="G124" t="str">
        <f>IF(INDEX(kurz!$B$7:$AQ$58,$B124,G$1)&lt;&gt;"",INDEX(kurz!$B$7:$AQ$58,$B124,G$1),"")</f>
        <v>10kV RG58</v>
      </c>
      <c r="H124">
        <f>IF(INDEX(kurz!$B$7:$AQ$58,$B124,H$1)&lt;&gt;"",INDEX(kurz!$B$7:$AQ$58,$B124,H$1),"")</f>
        <v>3</v>
      </c>
      <c r="I124" t="str">
        <f>IF(INDEX(kurz!$B$7:$AQ$58,$B124,I$1)&lt;&gt;"",INDEX(kurz!$B$7:$AQ$58,$B124,I$1),"")</f>
        <v>ILIMA-TOF2-HV</v>
      </c>
      <c r="J124">
        <f>IF(INDEX(kurz!$B$7:$AQ$58,$B124,J$1)&lt;&gt;"",INDEX(kurz!$B$7:$AQ$58,$B124,J$1),"")</f>
      </c>
      <c r="K124">
        <f>IF(INDEX(kurz!$B$7:$AQ$58,$B124,K$1)&lt;&gt;"",INDEX(kurz!$B$7:$AQ$58,$B124,K$1),"")</f>
      </c>
      <c r="L124">
        <f>IF(INDEX(kurz!$B$7:$AQ$58,$B124,L$1)&lt;&gt;"",INDEX(kurz!$B$7:$AQ$58,$B124,L$1),"")</f>
        <v>5</v>
      </c>
      <c r="M124">
        <f>IF(INDEX(kurz!$B$7:$AQ$58,$B124,M$1)&lt;&gt;"",INDEX(kurz!$B$7:$AQ$58,$B124,M$1),"")</f>
      </c>
      <c r="N124">
        <f>IF(INDEX(kurz!$B$7:$AQ$58,$B124,N$1)&lt;&gt;"",INDEX(kurz!$B$7:$AQ$58,$B124,N$1),"")</f>
        <v>50</v>
      </c>
      <c r="O124">
        <f>IF(INDEX(kurz!$B$7:$AQ$58,$B124,O$1)&lt;&gt;"",INDEX(kurz!$B$7:$AQ$58,$B124,O$1),"")</f>
      </c>
      <c r="P124">
        <f>IF(INDEX(kurz!$B$7:$AQ$58,$B124,P$1)&lt;&gt;"",INDEX(kurz!$B$7:$AQ$58,$B124,P$1),"")</f>
      </c>
      <c r="Q124">
        <f>IF(INDEX(kurz!$B$7:$AQ$58,$B124,Q$1)&lt;&gt;"",INDEX(kurz!$B$7:$AQ$58,$B124,Q$1),"")</f>
      </c>
      <c r="R124">
        <f>IF(INDEX(kurz!$B$7:$AQ$58,$B124,R$1)&lt;&gt;"",INDEX(kurz!$B$7:$AQ$58,$B124,R$1),"")</f>
      </c>
      <c r="S124">
        <f>IF(INDEX(kurz!$B$7:$AQ$58,$B124,S$1)&lt;&gt;"",INDEX(kurz!$B$7:$AQ$58,$B124,S$1),"")</f>
      </c>
      <c r="T124" t="str">
        <f>IF(INDEX(kurz!$B$7:$AQ$58,$B124,T$1)&lt;&gt;"",INDEX(kurz!$B$7:$AQ$58,$B124,T$1),"")</f>
        <v>ILIMA experiment</v>
      </c>
      <c r="U124">
        <f>IF(INDEX(kurz!$B$7:$AQ$58,$B124,U$1)&lt;&gt;"",INDEX(kurz!$B$7:$AQ$58,$B124,U$1),"")</f>
      </c>
      <c r="V124">
        <f>IF(INDEX(kurz!$B$7:$AQ$58,$B124,V$1)&lt;&gt;"",INDEX(kurz!$B$7:$AQ$58,$B124,V$1),"")</f>
      </c>
      <c r="W124">
        <f>IF(INDEX(kurz!$B$7:$AQ$58,$B124,W$1)&lt;&gt;"",INDEX(kurz!$B$7:$AQ$58,$B124,W$1),"")</f>
      </c>
      <c r="X124">
        <f>IF(INDEX(kurz!$B$7:$AQ$58,$B124,X$1)&lt;&gt;"",INDEX(kurz!$B$7:$AQ$58,$B124,X$1),"")</f>
      </c>
      <c r="Y124" t="str">
        <f>IF(INDEX(kurz!$B$7:$AQ$58,$B124,Y$1)&lt;&gt;"",INDEX(kurz!$B$7:$AQ$58,$B124,Y$1),"")</f>
        <v>ToF-Detektor-2</v>
      </c>
      <c r="Z124">
        <f>IF(INDEX(kurz!$B$7:$AQ$58,$B124,Z$1)&lt;&gt;"",INDEX(kurz!$B$7:$AQ$58,$B124,Z$1),"")</f>
      </c>
      <c r="AA124" t="str">
        <f>IF(INDEX(kurz!$B$7:$AQ$58,$B124,AA$1)&lt;&gt;"",INDEX(kurz!$B$7:$AQ$58,$B124,AA$1),"")</f>
        <v>H0209A.E10.051</v>
      </c>
      <c r="AB124">
        <f>IF(INDEX(kurz!$B$7:$AQ$58,$B124,AB$1)&lt;&gt;"",INDEX(kurz!$B$7:$AQ$58,$B124,AB$1),"")</f>
      </c>
      <c r="AC124">
        <f>IF(INDEX(kurz!$B$7:$AQ$58,$B124,AC$1)&lt;&gt;"",INDEX(kurz!$B$7:$AQ$58,$B124,AC$1),"")</f>
      </c>
      <c r="AD124">
        <f>IF(INDEX(kurz!$B$7:$AQ$58,$B124,AD$1)&lt;&gt;"",INDEX(kurz!$B$7:$AQ$58,$B124,AD$1),"")</f>
      </c>
      <c r="AE124">
        <f>IF(INDEX(kurz!$B$7:$AQ$58,$B124,AE$1)&lt;&gt;"",INDEX(kurz!$B$7:$AQ$58,$B124,AE$1),"")</f>
      </c>
      <c r="AF124">
        <f>IF(INDEX(kurz!$B$7:$AQ$58,$B124,AF$1)&lt;&gt;"",INDEX(kurz!$B$7:$AQ$58,$B124,AF$1),"")</f>
      </c>
      <c r="AG124">
        <f>IF(INDEX(kurz!$B$7:$AQ$58,$B124,AG$1)&lt;&gt;"",INDEX(kurz!$B$7:$AQ$58,$B124,AG$1),"")</f>
      </c>
      <c r="AH124" t="str">
        <f>IF(INDEX(kurz!$B$7:$AQ$58,$B124,AH$1)&lt;&gt;"",INDEX(kurz!$B$7:$AQ$58,$B124,AH$1),"")</f>
        <v>Im Tunnel gegenüber H0209A.E10.041</v>
      </c>
      <c r="AI124" t="str">
        <f>IF(INDEX(kurz!$B$7:$AQ$58,$B124,AI$1)&lt;&gt;"",INDEX(kurz!$B$7:$AQ$58,$B124,AI$1),"")</f>
        <v>Rack</v>
      </c>
      <c r="AJ124">
        <f>IF(INDEX(kurz!$B$7:$AQ$58,$B124,AJ$1)&lt;&gt;"",INDEX(kurz!$B$7:$AQ$58,$B124,AJ$1),"")</f>
      </c>
      <c r="AK124" t="str">
        <f>IF(INDEX(kurz!$B$7:$AQ$58,$B124,AK$1)&lt;&gt;"",INDEX(kurz!$B$7:$AQ$58,$B124,AK$1),"")</f>
        <v>H0209A.E10.041</v>
      </c>
      <c r="AL124">
        <f>IF(INDEX(kurz!$B$7:$AQ$58,$B124,AL$1)&lt;&gt;"",INDEX(kurz!$B$7:$AQ$58,$B124,AL$1),"")</f>
      </c>
      <c r="AM124">
        <f>IF(INDEX(kurz!$B$7:$AQ$58,$B124,AM$1)&lt;&gt;"",INDEX(kurz!$B$7:$AQ$58,$B124,AM$1),"")</f>
      </c>
      <c r="AN124">
        <f>IF(INDEX(kurz!$B$7:$AQ$58,$B124,AN$1)&lt;&gt;"",INDEX(kurz!$B$7:$AQ$58,$B124,AN$1),"")</f>
      </c>
      <c r="AO124">
        <f>IF(INDEX(kurz!$B$7:$AQ$58,$B124,AO$1)&lt;&gt;"",INDEX(kurz!$B$7:$AQ$58,$B124,AO$1),"")</f>
      </c>
      <c r="AP124">
        <f>IF(INDEX(kurz!$B$7:$AQ$58,$B124,AP$1)&lt;&gt;"",INDEX(kurz!$B$7:$AQ$58,$B124,AP$1),"")</f>
      </c>
      <c r="AQ124">
        <f>IF(INDEX(kurz!$B$7:$AQ$58,$B124,AQ$1)&lt;&gt;"",INDEX(kurz!$B$7:$AQ$58,$B124,AQ$1),"")</f>
      </c>
      <c r="AR124" t="str">
        <f>IF(INDEX(kurz!$B$7:$AQ$58,$B124,AR$1)&lt;&gt;"",INDEX(kurz!$B$7:$AQ$58,$B124,AR$1),"")</f>
        <v>10kV DC</v>
      </c>
      <c r="AS124" t="str">
        <f>IF(INDEX(kurz!$B$7:$AQ$58,$B124,AS$1)&lt;&gt;"",INDEX(kurz!$B$7:$AQ$58,$B124,AS$1),"")</f>
        <v>0.5 mA</v>
      </c>
      <c r="AT124">
        <f>IF(INDEX(kurz!$B$7:$AQ$58,$B124,AT$1)&lt;&gt;"",INDEX(kurz!$B$7:$AQ$58,$B124,AT$1),"")</f>
      </c>
      <c r="AU124">
        <f>IF(INDEX(kurz!$B$7:$AQ$58,$B124,AU$1)&lt;&gt;"",INDEX(kurz!$B$7:$AQ$58,$B124,AU$1),"")</f>
      </c>
      <c r="AV124">
        <f>IF(INDEX(kurz!$B$7:$AQ$58,$B124,AV$1)&lt;&gt;"",INDEX(kurz!$B$7:$AQ$58,$B124,AV$1),"")</f>
      </c>
    </row>
    <row r="125" spans="2:48" ht="15">
      <c r="B125" s="21">
        <f t="shared" si="8"/>
        <v>20</v>
      </c>
      <c r="C125" s="21">
        <f>INDEX(kurz!$A$7:$A$60,lang!B125)</f>
        <v>20</v>
      </c>
      <c r="D125" s="21">
        <f t="shared" si="11"/>
        <v>10</v>
      </c>
      <c r="E125" s="21">
        <f t="shared" si="9"/>
        <v>116</v>
      </c>
      <c r="F125" s="2">
        <f t="shared" si="10"/>
        <v>116</v>
      </c>
      <c r="G125" t="str">
        <f>IF(INDEX(kurz!$B$7:$AQ$58,$B125,G$1)&lt;&gt;"",INDEX(kurz!$B$7:$AQ$58,$B125,G$1),"")</f>
        <v>10kV RG58</v>
      </c>
      <c r="H125">
        <f>IF(INDEX(kurz!$B$7:$AQ$58,$B125,H$1)&lt;&gt;"",INDEX(kurz!$B$7:$AQ$58,$B125,H$1),"")</f>
        <v>3</v>
      </c>
      <c r="I125" t="str">
        <f>IF(INDEX(kurz!$B$7:$AQ$58,$B125,I$1)&lt;&gt;"",INDEX(kurz!$B$7:$AQ$58,$B125,I$1),"")</f>
        <v>ILIMA-TOF2-HV</v>
      </c>
      <c r="J125">
        <f>IF(INDEX(kurz!$B$7:$AQ$58,$B125,J$1)&lt;&gt;"",INDEX(kurz!$B$7:$AQ$58,$B125,J$1),"")</f>
      </c>
      <c r="K125">
        <f>IF(INDEX(kurz!$B$7:$AQ$58,$B125,K$1)&lt;&gt;"",INDEX(kurz!$B$7:$AQ$58,$B125,K$1),"")</f>
      </c>
      <c r="L125">
        <f>IF(INDEX(kurz!$B$7:$AQ$58,$B125,L$1)&lt;&gt;"",INDEX(kurz!$B$7:$AQ$58,$B125,L$1),"")</f>
        <v>5</v>
      </c>
      <c r="M125">
        <f>IF(INDEX(kurz!$B$7:$AQ$58,$B125,M$1)&lt;&gt;"",INDEX(kurz!$B$7:$AQ$58,$B125,M$1),"")</f>
      </c>
      <c r="N125">
        <f>IF(INDEX(kurz!$B$7:$AQ$58,$B125,N$1)&lt;&gt;"",INDEX(kurz!$B$7:$AQ$58,$B125,N$1),"")</f>
        <v>50</v>
      </c>
      <c r="O125">
        <f>IF(INDEX(kurz!$B$7:$AQ$58,$B125,O$1)&lt;&gt;"",INDEX(kurz!$B$7:$AQ$58,$B125,O$1),"")</f>
      </c>
      <c r="P125">
        <f>IF(INDEX(kurz!$B$7:$AQ$58,$B125,P$1)&lt;&gt;"",INDEX(kurz!$B$7:$AQ$58,$B125,P$1),"")</f>
      </c>
      <c r="Q125">
        <f>IF(INDEX(kurz!$B$7:$AQ$58,$B125,Q$1)&lt;&gt;"",INDEX(kurz!$B$7:$AQ$58,$B125,Q$1),"")</f>
      </c>
      <c r="R125">
        <f>IF(INDEX(kurz!$B$7:$AQ$58,$B125,R$1)&lt;&gt;"",INDEX(kurz!$B$7:$AQ$58,$B125,R$1),"")</f>
      </c>
      <c r="S125">
        <f>IF(INDEX(kurz!$B$7:$AQ$58,$B125,S$1)&lt;&gt;"",INDEX(kurz!$B$7:$AQ$58,$B125,S$1),"")</f>
      </c>
      <c r="T125" t="str">
        <f>IF(INDEX(kurz!$B$7:$AQ$58,$B125,T$1)&lt;&gt;"",INDEX(kurz!$B$7:$AQ$58,$B125,T$1),"")</f>
        <v>ILIMA experiment</v>
      </c>
      <c r="U125">
        <f>IF(INDEX(kurz!$B$7:$AQ$58,$B125,U$1)&lt;&gt;"",INDEX(kurz!$B$7:$AQ$58,$B125,U$1),"")</f>
      </c>
      <c r="V125">
        <f>IF(INDEX(kurz!$B$7:$AQ$58,$B125,V$1)&lt;&gt;"",INDEX(kurz!$B$7:$AQ$58,$B125,V$1),"")</f>
      </c>
      <c r="W125">
        <f>IF(INDEX(kurz!$B$7:$AQ$58,$B125,W$1)&lt;&gt;"",INDEX(kurz!$B$7:$AQ$58,$B125,W$1),"")</f>
      </c>
      <c r="X125">
        <f>IF(INDEX(kurz!$B$7:$AQ$58,$B125,X$1)&lt;&gt;"",INDEX(kurz!$B$7:$AQ$58,$B125,X$1),"")</f>
      </c>
      <c r="Y125" t="str">
        <f>IF(INDEX(kurz!$B$7:$AQ$58,$B125,Y$1)&lt;&gt;"",INDEX(kurz!$B$7:$AQ$58,$B125,Y$1),"")</f>
        <v>ToF-Detektor-2</v>
      </c>
      <c r="Z125">
        <f>IF(INDEX(kurz!$B$7:$AQ$58,$B125,Z$1)&lt;&gt;"",INDEX(kurz!$B$7:$AQ$58,$B125,Z$1),"")</f>
      </c>
      <c r="AA125" t="str">
        <f>IF(INDEX(kurz!$B$7:$AQ$58,$B125,AA$1)&lt;&gt;"",INDEX(kurz!$B$7:$AQ$58,$B125,AA$1),"")</f>
        <v>H0209A.E10.051</v>
      </c>
      <c r="AB125">
        <f>IF(INDEX(kurz!$B$7:$AQ$58,$B125,AB$1)&lt;&gt;"",INDEX(kurz!$B$7:$AQ$58,$B125,AB$1),"")</f>
      </c>
      <c r="AC125">
        <f>IF(INDEX(kurz!$B$7:$AQ$58,$B125,AC$1)&lt;&gt;"",INDEX(kurz!$B$7:$AQ$58,$B125,AC$1),"")</f>
      </c>
      <c r="AD125">
        <f>IF(INDEX(kurz!$B$7:$AQ$58,$B125,AD$1)&lt;&gt;"",INDEX(kurz!$B$7:$AQ$58,$B125,AD$1),"")</f>
      </c>
      <c r="AE125">
        <f>IF(INDEX(kurz!$B$7:$AQ$58,$B125,AE$1)&lt;&gt;"",INDEX(kurz!$B$7:$AQ$58,$B125,AE$1),"")</f>
      </c>
      <c r="AF125">
        <f>IF(INDEX(kurz!$B$7:$AQ$58,$B125,AF$1)&lt;&gt;"",INDEX(kurz!$B$7:$AQ$58,$B125,AF$1),"")</f>
      </c>
      <c r="AG125">
        <f>IF(INDEX(kurz!$B$7:$AQ$58,$B125,AG$1)&lt;&gt;"",INDEX(kurz!$B$7:$AQ$58,$B125,AG$1),"")</f>
      </c>
      <c r="AH125" t="str">
        <f>IF(INDEX(kurz!$B$7:$AQ$58,$B125,AH$1)&lt;&gt;"",INDEX(kurz!$B$7:$AQ$58,$B125,AH$1),"")</f>
        <v>Im Tunnel gegenüber H0209A.E10.041</v>
      </c>
      <c r="AI125" t="str">
        <f>IF(INDEX(kurz!$B$7:$AQ$58,$B125,AI$1)&lt;&gt;"",INDEX(kurz!$B$7:$AQ$58,$B125,AI$1),"")</f>
        <v>Rack</v>
      </c>
      <c r="AJ125">
        <f>IF(INDEX(kurz!$B$7:$AQ$58,$B125,AJ$1)&lt;&gt;"",INDEX(kurz!$B$7:$AQ$58,$B125,AJ$1),"")</f>
      </c>
      <c r="AK125" t="str">
        <f>IF(INDEX(kurz!$B$7:$AQ$58,$B125,AK$1)&lt;&gt;"",INDEX(kurz!$B$7:$AQ$58,$B125,AK$1),"")</f>
        <v>H0209A.E10.041</v>
      </c>
      <c r="AL125">
        <f>IF(INDEX(kurz!$B$7:$AQ$58,$B125,AL$1)&lt;&gt;"",INDEX(kurz!$B$7:$AQ$58,$B125,AL$1),"")</f>
      </c>
      <c r="AM125">
        <f>IF(INDEX(kurz!$B$7:$AQ$58,$B125,AM$1)&lt;&gt;"",INDEX(kurz!$B$7:$AQ$58,$B125,AM$1),"")</f>
      </c>
      <c r="AN125">
        <f>IF(INDEX(kurz!$B$7:$AQ$58,$B125,AN$1)&lt;&gt;"",INDEX(kurz!$B$7:$AQ$58,$B125,AN$1),"")</f>
      </c>
      <c r="AO125">
        <f>IF(INDEX(kurz!$B$7:$AQ$58,$B125,AO$1)&lt;&gt;"",INDEX(kurz!$B$7:$AQ$58,$B125,AO$1),"")</f>
      </c>
      <c r="AP125">
        <f>IF(INDEX(kurz!$B$7:$AQ$58,$B125,AP$1)&lt;&gt;"",INDEX(kurz!$B$7:$AQ$58,$B125,AP$1),"")</f>
      </c>
      <c r="AQ125">
        <f>IF(INDEX(kurz!$B$7:$AQ$58,$B125,AQ$1)&lt;&gt;"",INDEX(kurz!$B$7:$AQ$58,$B125,AQ$1),"")</f>
      </c>
      <c r="AR125" t="str">
        <f>IF(INDEX(kurz!$B$7:$AQ$58,$B125,AR$1)&lt;&gt;"",INDEX(kurz!$B$7:$AQ$58,$B125,AR$1),"")</f>
        <v>10kV DC</v>
      </c>
      <c r="AS125" t="str">
        <f>IF(INDEX(kurz!$B$7:$AQ$58,$B125,AS$1)&lt;&gt;"",INDEX(kurz!$B$7:$AQ$58,$B125,AS$1),"")</f>
        <v>0.5 mA</v>
      </c>
      <c r="AT125">
        <f>IF(INDEX(kurz!$B$7:$AQ$58,$B125,AT$1)&lt;&gt;"",INDEX(kurz!$B$7:$AQ$58,$B125,AT$1),"")</f>
      </c>
      <c r="AU125">
        <f>IF(INDEX(kurz!$B$7:$AQ$58,$B125,AU$1)&lt;&gt;"",INDEX(kurz!$B$7:$AQ$58,$B125,AU$1),"")</f>
      </c>
      <c r="AV125">
        <f>IF(INDEX(kurz!$B$7:$AQ$58,$B125,AV$1)&lt;&gt;"",INDEX(kurz!$B$7:$AQ$58,$B125,AV$1),"")</f>
      </c>
    </row>
    <row r="126" spans="2:48" ht="15">
      <c r="B126" s="21">
        <f t="shared" si="8"/>
        <v>20</v>
      </c>
      <c r="C126" s="21">
        <f>INDEX(kurz!$A$7:$A$60,lang!B126)</f>
        <v>20</v>
      </c>
      <c r="D126" s="21">
        <f t="shared" si="11"/>
        <v>9</v>
      </c>
      <c r="E126" s="21">
        <f t="shared" si="9"/>
        <v>117</v>
      </c>
      <c r="F126" s="2">
        <f t="shared" si="10"/>
        <v>117</v>
      </c>
      <c r="G126" t="str">
        <f>IF(INDEX(kurz!$B$7:$AQ$58,$B126,G$1)&lt;&gt;"",INDEX(kurz!$B$7:$AQ$58,$B126,G$1),"")</f>
        <v>10kV RG58</v>
      </c>
      <c r="H126">
        <f>IF(INDEX(kurz!$B$7:$AQ$58,$B126,H$1)&lt;&gt;"",INDEX(kurz!$B$7:$AQ$58,$B126,H$1),"")</f>
        <v>3</v>
      </c>
      <c r="I126" t="str">
        <f>IF(INDEX(kurz!$B$7:$AQ$58,$B126,I$1)&lt;&gt;"",INDEX(kurz!$B$7:$AQ$58,$B126,I$1),"")</f>
        <v>ILIMA-TOF2-HV</v>
      </c>
      <c r="J126">
        <f>IF(INDEX(kurz!$B$7:$AQ$58,$B126,J$1)&lt;&gt;"",INDEX(kurz!$B$7:$AQ$58,$B126,J$1),"")</f>
      </c>
      <c r="K126">
        <f>IF(INDEX(kurz!$B$7:$AQ$58,$B126,K$1)&lt;&gt;"",INDEX(kurz!$B$7:$AQ$58,$B126,K$1),"")</f>
      </c>
      <c r="L126">
        <f>IF(INDEX(kurz!$B$7:$AQ$58,$B126,L$1)&lt;&gt;"",INDEX(kurz!$B$7:$AQ$58,$B126,L$1),"")</f>
        <v>5</v>
      </c>
      <c r="M126">
        <f>IF(INDEX(kurz!$B$7:$AQ$58,$B126,M$1)&lt;&gt;"",INDEX(kurz!$B$7:$AQ$58,$B126,M$1),"")</f>
      </c>
      <c r="N126">
        <f>IF(INDEX(kurz!$B$7:$AQ$58,$B126,N$1)&lt;&gt;"",INDEX(kurz!$B$7:$AQ$58,$B126,N$1),"")</f>
        <v>50</v>
      </c>
      <c r="O126">
        <f>IF(INDEX(kurz!$B$7:$AQ$58,$B126,O$1)&lt;&gt;"",INDEX(kurz!$B$7:$AQ$58,$B126,O$1),"")</f>
      </c>
      <c r="P126">
        <f>IF(INDEX(kurz!$B$7:$AQ$58,$B126,P$1)&lt;&gt;"",INDEX(kurz!$B$7:$AQ$58,$B126,P$1),"")</f>
      </c>
      <c r="Q126">
        <f>IF(INDEX(kurz!$B$7:$AQ$58,$B126,Q$1)&lt;&gt;"",INDEX(kurz!$B$7:$AQ$58,$B126,Q$1),"")</f>
      </c>
      <c r="R126">
        <f>IF(INDEX(kurz!$B$7:$AQ$58,$B126,R$1)&lt;&gt;"",INDEX(kurz!$B$7:$AQ$58,$B126,R$1),"")</f>
      </c>
      <c r="S126">
        <f>IF(INDEX(kurz!$B$7:$AQ$58,$B126,S$1)&lt;&gt;"",INDEX(kurz!$B$7:$AQ$58,$B126,S$1),"")</f>
      </c>
      <c r="T126" t="str">
        <f>IF(INDEX(kurz!$B$7:$AQ$58,$B126,T$1)&lt;&gt;"",INDEX(kurz!$B$7:$AQ$58,$B126,T$1),"")</f>
        <v>ILIMA experiment</v>
      </c>
      <c r="U126">
        <f>IF(INDEX(kurz!$B$7:$AQ$58,$B126,U$1)&lt;&gt;"",INDEX(kurz!$B$7:$AQ$58,$B126,U$1),"")</f>
      </c>
      <c r="V126">
        <f>IF(INDEX(kurz!$B$7:$AQ$58,$B126,V$1)&lt;&gt;"",INDEX(kurz!$B$7:$AQ$58,$B126,V$1),"")</f>
      </c>
      <c r="W126">
        <f>IF(INDEX(kurz!$B$7:$AQ$58,$B126,W$1)&lt;&gt;"",INDEX(kurz!$B$7:$AQ$58,$B126,W$1),"")</f>
      </c>
      <c r="X126">
        <f>IF(INDEX(kurz!$B$7:$AQ$58,$B126,X$1)&lt;&gt;"",INDEX(kurz!$B$7:$AQ$58,$B126,X$1),"")</f>
      </c>
      <c r="Y126" t="str">
        <f>IF(INDEX(kurz!$B$7:$AQ$58,$B126,Y$1)&lt;&gt;"",INDEX(kurz!$B$7:$AQ$58,$B126,Y$1),"")</f>
        <v>ToF-Detektor-2</v>
      </c>
      <c r="Z126">
        <f>IF(INDEX(kurz!$B$7:$AQ$58,$B126,Z$1)&lt;&gt;"",INDEX(kurz!$B$7:$AQ$58,$B126,Z$1),"")</f>
      </c>
      <c r="AA126" t="str">
        <f>IF(INDEX(kurz!$B$7:$AQ$58,$B126,AA$1)&lt;&gt;"",INDEX(kurz!$B$7:$AQ$58,$B126,AA$1),"")</f>
        <v>H0209A.E10.051</v>
      </c>
      <c r="AB126">
        <f>IF(INDEX(kurz!$B$7:$AQ$58,$B126,AB$1)&lt;&gt;"",INDEX(kurz!$B$7:$AQ$58,$B126,AB$1),"")</f>
      </c>
      <c r="AC126">
        <f>IF(INDEX(kurz!$B$7:$AQ$58,$B126,AC$1)&lt;&gt;"",INDEX(kurz!$B$7:$AQ$58,$B126,AC$1),"")</f>
      </c>
      <c r="AD126">
        <f>IF(INDEX(kurz!$B$7:$AQ$58,$B126,AD$1)&lt;&gt;"",INDEX(kurz!$B$7:$AQ$58,$B126,AD$1),"")</f>
      </c>
      <c r="AE126">
        <f>IF(INDEX(kurz!$B$7:$AQ$58,$B126,AE$1)&lt;&gt;"",INDEX(kurz!$B$7:$AQ$58,$B126,AE$1),"")</f>
      </c>
      <c r="AF126">
        <f>IF(INDEX(kurz!$B$7:$AQ$58,$B126,AF$1)&lt;&gt;"",INDEX(kurz!$B$7:$AQ$58,$B126,AF$1),"")</f>
      </c>
      <c r="AG126">
        <f>IF(INDEX(kurz!$B$7:$AQ$58,$B126,AG$1)&lt;&gt;"",INDEX(kurz!$B$7:$AQ$58,$B126,AG$1),"")</f>
      </c>
      <c r="AH126" t="str">
        <f>IF(INDEX(kurz!$B$7:$AQ$58,$B126,AH$1)&lt;&gt;"",INDEX(kurz!$B$7:$AQ$58,$B126,AH$1),"")</f>
        <v>Im Tunnel gegenüber H0209A.E10.041</v>
      </c>
      <c r="AI126" t="str">
        <f>IF(INDEX(kurz!$B$7:$AQ$58,$B126,AI$1)&lt;&gt;"",INDEX(kurz!$B$7:$AQ$58,$B126,AI$1),"")</f>
        <v>Rack</v>
      </c>
      <c r="AJ126">
        <f>IF(INDEX(kurz!$B$7:$AQ$58,$B126,AJ$1)&lt;&gt;"",INDEX(kurz!$B$7:$AQ$58,$B126,AJ$1),"")</f>
      </c>
      <c r="AK126" t="str">
        <f>IF(INDEX(kurz!$B$7:$AQ$58,$B126,AK$1)&lt;&gt;"",INDEX(kurz!$B$7:$AQ$58,$B126,AK$1),"")</f>
        <v>H0209A.E10.041</v>
      </c>
      <c r="AL126">
        <f>IF(INDEX(kurz!$B$7:$AQ$58,$B126,AL$1)&lt;&gt;"",INDEX(kurz!$B$7:$AQ$58,$B126,AL$1),"")</f>
      </c>
      <c r="AM126">
        <f>IF(INDEX(kurz!$B$7:$AQ$58,$B126,AM$1)&lt;&gt;"",INDEX(kurz!$B$7:$AQ$58,$B126,AM$1),"")</f>
      </c>
      <c r="AN126">
        <f>IF(INDEX(kurz!$B$7:$AQ$58,$B126,AN$1)&lt;&gt;"",INDEX(kurz!$B$7:$AQ$58,$B126,AN$1),"")</f>
      </c>
      <c r="AO126">
        <f>IF(INDEX(kurz!$B$7:$AQ$58,$B126,AO$1)&lt;&gt;"",INDEX(kurz!$B$7:$AQ$58,$B126,AO$1),"")</f>
      </c>
      <c r="AP126">
        <f>IF(INDEX(kurz!$B$7:$AQ$58,$B126,AP$1)&lt;&gt;"",INDEX(kurz!$B$7:$AQ$58,$B126,AP$1),"")</f>
      </c>
      <c r="AQ126">
        <f>IF(INDEX(kurz!$B$7:$AQ$58,$B126,AQ$1)&lt;&gt;"",INDEX(kurz!$B$7:$AQ$58,$B126,AQ$1),"")</f>
      </c>
      <c r="AR126" t="str">
        <f>IF(INDEX(kurz!$B$7:$AQ$58,$B126,AR$1)&lt;&gt;"",INDEX(kurz!$B$7:$AQ$58,$B126,AR$1),"")</f>
        <v>10kV DC</v>
      </c>
      <c r="AS126" t="str">
        <f>IF(INDEX(kurz!$B$7:$AQ$58,$B126,AS$1)&lt;&gt;"",INDEX(kurz!$B$7:$AQ$58,$B126,AS$1),"")</f>
        <v>0.5 mA</v>
      </c>
      <c r="AT126">
        <f>IF(INDEX(kurz!$B$7:$AQ$58,$B126,AT$1)&lt;&gt;"",INDEX(kurz!$B$7:$AQ$58,$B126,AT$1),"")</f>
      </c>
      <c r="AU126">
        <f>IF(INDEX(kurz!$B$7:$AQ$58,$B126,AU$1)&lt;&gt;"",INDEX(kurz!$B$7:$AQ$58,$B126,AU$1),"")</f>
      </c>
      <c r="AV126">
        <f>IF(INDEX(kurz!$B$7:$AQ$58,$B126,AV$1)&lt;&gt;"",INDEX(kurz!$B$7:$AQ$58,$B126,AV$1),"")</f>
      </c>
    </row>
    <row r="127" spans="2:48" ht="15">
      <c r="B127" s="21">
        <f t="shared" si="8"/>
        <v>20</v>
      </c>
      <c r="C127" s="21">
        <f>INDEX(kurz!$A$7:$A$60,lang!B127)</f>
        <v>20</v>
      </c>
      <c r="D127" s="21">
        <f t="shared" si="11"/>
        <v>8</v>
      </c>
      <c r="E127" s="21">
        <f t="shared" si="9"/>
        <v>118</v>
      </c>
      <c r="F127" s="2">
        <f t="shared" si="10"/>
        <v>118</v>
      </c>
      <c r="G127" t="str">
        <f>IF(INDEX(kurz!$B$7:$AQ$58,$B127,G$1)&lt;&gt;"",INDEX(kurz!$B$7:$AQ$58,$B127,G$1),"")</f>
        <v>10kV RG58</v>
      </c>
      <c r="H127">
        <f>IF(INDEX(kurz!$B$7:$AQ$58,$B127,H$1)&lt;&gt;"",INDEX(kurz!$B$7:$AQ$58,$B127,H$1),"")</f>
        <v>3</v>
      </c>
      <c r="I127" t="str">
        <f>IF(INDEX(kurz!$B$7:$AQ$58,$B127,I$1)&lt;&gt;"",INDEX(kurz!$B$7:$AQ$58,$B127,I$1),"")</f>
        <v>ILIMA-TOF2-HV</v>
      </c>
      <c r="J127">
        <f>IF(INDEX(kurz!$B$7:$AQ$58,$B127,J$1)&lt;&gt;"",INDEX(kurz!$B$7:$AQ$58,$B127,J$1),"")</f>
      </c>
      <c r="K127">
        <f>IF(INDEX(kurz!$B$7:$AQ$58,$B127,K$1)&lt;&gt;"",INDEX(kurz!$B$7:$AQ$58,$B127,K$1),"")</f>
      </c>
      <c r="L127">
        <f>IF(INDEX(kurz!$B$7:$AQ$58,$B127,L$1)&lt;&gt;"",INDEX(kurz!$B$7:$AQ$58,$B127,L$1),"")</f>
        <v>5</v>
      </c>
      <c r="M127">
        <f>IF(INDEX(kurz!$B$7:$AQ$58,$B127,M$1)&lt;&gt;"",INDEX(kurz!$B$7:$AQ$58,$B127,M$1),"")</f>
      </c>
      <c r="N127">
        <f>IF(INDEX(kurz!$B$7:$AQ$58,$B127,N$1)&lt;&gt;"",INDEX(kurz!$B$7:$AQ$58,$B127,N$1),"")</f>
        <v>50</v>
      </c>
      <c r="O127">
        <f>IF(INDEX(kurz!$B$7:$AQ$58,$B127,O$1)&lt;&gt;"",INDEX(kurz!$B$7:$AQ$58,$B127,O$1),"")</f>
      </c>
      <c r="P127">
        <f>IF(INDEX(kurz!$B$7:$AQ$58,$B127,P$1)&lt;&gt;"",INDEX(kurz!$B$7:$AQ$58,$B127,P$1),"")</f>
      </c>
      <c r="Q127">
        <f>IF(INDEX(kurz!$B$7:$AQ$58,$B127,Q$1)&lt;&gt;"",INDEX(kurz!$B$7:$AQ$58,$B127,Q$1),"")</f>
      </c>
      <c r="R127">
        <f>IF(INDEX(kurz!$B$7:$AQ$58,$B127,R$1)&lt;&gt;"",INDEX(kurz!$B$7:$AQ$58,$B127,R$1),"")</f>
      </c>
      <c r="S127">
        <f>IF(INDEX(kurz!$B$7:$AQ$58,$B127,S$1)&lt;&gt;"",INDEX(kurz!$B$7:$AQ$58,$B127,S$1),"")</f>
      </c>
      <c r="T127" t="str">
        <f>IF(INDEX(kurz!$B$7:$AQ$58,$B127,T$1)&lt;&gt;"",INDEX(kurz!$B$7:$AQ$58,$B127,T$1),"")</f>
        <v>ILIMA experiment</v>
      </c>
      <c r="U127">
        <f>IF(INDEX(kurz!$B$7:$AQ$58,$B127,U$1)&lt;&gt;"",INDEX(kurz!$B$7:$AQ$58,$B127,U$1),"")</f>
      </c>
      <c r="V127">
        <f>IF(INDEX(kurz!$B$7:$AQ$58,$B127,V$1)&lt;&gt;"",INDEX(kurz!$B$7:$AQ$58,$B127,V$1),"")</f>
      </c>
      <c r="W127">
        <f>IF(INDEX(kurz!$B$7:$AQ$58,$B127,W$1)&lt;&gt;"",INDEX(kurz!$B$7:$AQ$58,$B127,W$1),"")</f>
      </c>
      <c r="X127">
        <f>IF(INDEX(kurz!$B$7:$AQ$58,$B127,X$1)&lt;&gt;"",INDEX(kurz!$B$7:$AQ$58,$B127,X$1),"")</f>
      </c>
      <c r="Y127" t="str">
        <f>IF(INDEX(kurz!$B$7:$AQ$58,$B127,Y$1)&lt;&gt;"",INDEX(kurz!$B$7:$AQ$58,$B127,Y$1),"")</f>
        <v>ToF-Detektor-2</v>
      </c>
      <c r="Z127">
        <f>IF(INDEX(kurz!$B$7:$AQ$58,$B127,Z$1)&lt;&gt;"",INDEX(kurz!$B$7:$AQ$58,$B127,Z$1),"")</f>
      </c>
      <c r="AA127" t="str">
        <f>IF(INDEX(kurz!$B$7:$AQ$58,$B127,AA$1)&lt;&gt;"",INDEX(kurz!$B$7:$AQ$58,$B127,AA$1),"")</f>
        <v>H0209A.E10.051</v>
      </c>
      <c r="AB127">
        <f>IF(INDEX(kurz!$B$7:$AQ$58,$B127,AB$1)&lt;&gt;"",INDEX(kurz!$B$7:$AQ$58,$B127,AB$1),"")</f>
      </c>
      <c r="AC127">
        <f>IF(INDEX(kurz!$B$7:$AQ$58,$B127,AC$1)&lt;&gt;"",INDEX(kurz!$B$7:$AQ$58,$B127,AC$1),"")</f>
      </c>
      <c r="AD127">
        <f>IF(INDEX(kurz!$B$7:$AQ$58,$B127,AD$1)&lt;&gt;"",INDEX(kurz!$B$7:$AQ$58,$B127,AD$1),"")</f>
      </c>
      <c r="AE127">
        <f>IF(INDEX(kurz!$B$7:$AQ$58,$B127,AE$1)&lt;&gt;"",INDEX(kurz!$B$7:$AQ$58,$B127,AE$1),"")</f>
      </c>
      <c r="AF127">
        <f>IF(INDEX(kurz!$B$7:$AQ$58,$B127,AF$1)&lt;&gt;"",INDEX(kurz!$B$7:$AQ$58,$B127,AF$1),"")</f>
      </c>
      <c r="AG127">
        <f>IF(INDEX(kurz!$B$7:$AQ$58,$B127,AG$1)&lt;&gt;"",INDEX(kurz!$B$7:$AQ$58,$B127,AG$1),"")</f>
      </c>
      <c r="AH127" t="str">
        <f>IF(INDEX(kurz!$B$7:$AQ$58,$B127,AH$1)&lt;&gt;"",INDEX(kurz!$B$7:$AQ$58,$B127,AH$1),"")</f>
        <v>Im Tunnel gegenüber H0209A.E10.041</v>
      </c>
      <c r="AI127" t="str">
        <f>IF(INDEX(kurz!$B$7:$AQ$58,$B127,AI$1)&lt;&gt;"",INDEX(kurz!$B$7:$AQ$58,$B127,AI$1),"")</f>
        <v>Rack</v>
      </c>
      <c r="AJ127">
        <f>IF(INDEX(kurz!$B$7:$AQ$58,$B127,AJ$1)&lt;&gt;"",INDEX(kurz!$B$7:$AQ$58,$B127,AJ$1),"")</f>
      </c>
      <c r="AK127" t="str">
        <f>IF(INDEX(kurz!$B$7:$AQ$58,$B127,AK$1)&lt;&gt;"",INDEX(kurz!$B$7:$AQ$58,$B127,AK$1),"")</f>
        <v>H0209A.E10.041</v>
      </c>
      <c r="AL127">
        <f>IF(INDEX(kurz!$B$7:$AQ$58,$B127,AL$1)&lt;&gt;"",INDEX(kurz!$B$7:$AQ$58,$B127,AL$1),"")</f>
      </c>
      <c r="AM127">
        <f>IF(INDEX(kurz!$B$7:$AQ$58,$B127,AM$1)&lt;&gt;"",INDEX(kurz!$B$7:$AQ$58,$B127,AM$1),"")</f>
      </c>
      <c r="AN127">
        <f>IF(INDEX(kurz!$B$7:$AQ$58,$B127,AN$1)&lt;&gt;"",INDEX(kurz!$B$7:$AQ$58,$B127,AN$1),"")</f>
      </c>
      <c r="AO127">
        <f>IF(INDEX(kurz!$B$7:$AQ$58,$B127,AO$1)&lt;&gt;"",INDEX(kurz!$B$7:$AQ$58,$B127,AO$1),"")</f>
      </c>
      <c r="AP127">
        <f>IF(INDEX(kurz!$B$7:$AQ$58,$B127,AP$1)&lt;&gt;"",INDEX(kurz!$B$7:$AQ$58,$B127,AP$1),"")</f>
      </c>
      <c r="AQ127">
        <f>IF(INDEX(kurz!$B$7:$AQ$58,$B127,AQ$1)&lt;&gt;"",INDEX(kurz!$B$7:$AQ$58,$B127,AQ$1),"")</f>
      </c>
      <c r="AR127" t="str">
        <f>IF(INDEX(kurz!$B$7:$AQ$58,$B127,AR$1)&lt;&gt;"",INDEX(kurz!$B$7:$AQ$58,$B127,AR$1),"")</f>
        <v>10kV DC</v>
      </c>
      <c r="AS127" t="str">
        <f>IF(INDEX(kurz!$B$7:$AQ$58,$B127,AS$1)&lt;&gt;"",INDEX(kurz!$B$7:$AQ$58,$B127,AS$1),"")</f>
        <v>0.5 mA</v>
      </c>
      <c r="AT127">
        <f>IF(INDEX(kurz!$B$7:$AQ$58,$B127,AT$1)&lt;&gt;"",INDEX(kurz!$B$7:$AQ$58,$B127,AT$1),"")</f>
      </c>
      <c r="AU127">
        <f>IF(INDEX(kurz!$B$7:$AQ$58,$B127,AU$1)&lt;&gt;"",INDEX(kurz!$B$7:$AQ$58,$B127,AU$1),"")</f>
      </c>
      <c r="AV127">
        <f>IF(INDEX(kurz!$B$7:$AQ$58,$B127,AV$1)&lt;&gt;"",INDEX(kurz!$B$7:$AQ$58,$B127,AV$1),"")</f>
      </c>
    </row>
    <row r="128" spans="2:48" ht="15">
      <c r="B128" s="21">
        <f t="shared" si="8"/>
        <v>20</v>
      </c>
      <c r="C128" s="21">
        <f>INDEX(kurz!$A$7:$A$60,lang!B128)</f>
        <v>20</v>
      </c>
      <c r="D128" s="21">
        <f t="shared" si="11"/>
        <v>7</v>
      </c>
      <c r="E128" s="21">
        <f t="shared" si="9"/>
        <v>119</v>
      </c>
      <c r="F128" s="2">
        <f t="shared" si="10"/>
        <v>119</v>
      </c>
      <c r="G128" t="str">
        <f>IF(INDEX(kurz!$B$7:$AQ$58,$B128,G$1)&lt;&gt;"",INDEX(kurz!$B$7:$AQ$58,$B128,G$1),"")</f>
        <v>10kV RG58</v>
      </c>
      <c r="H128">
        <f>IF(INDEX(kurz!$B$7:$AQ$58,$B128,H$1)&lt;&gt;"",INDEX(kurz!$B$7:$AQ$58,$B128,H$1),"")</f>
        <v>3</v>
      </c>
      <c r="I128" t="str">
        <f>IF(INDEX(kurz!$B$7:$AQ$58,$B128,I$1)&lt;&gt;"",INDEX(kurz!$B$7:$AQ$58,$B128,I$1),"")</f>
        <v>ILIMA-TOF2-HV</v>
      </c>
      <c r="J128">
        <f>IF(INDEX(kurz!$B$7:$AQ$58,$B128,J$1)&lt;&gt;"",INDEX(kurz!$B$7:$AQ$58,$B128,J$1),"")</f>
      </c>
      <c r="K128">
        <f>IF(INDEX(kurz!$B$7:$AQ$58,$B128,K$1)&lt;&gt;"",INDEX(kurz!$B$7:$AQ$58,$B128,K$1),"")</f>
      </c>
      <c r="L128">
        <f>IF(INDEX(kurz!$B$7:$AQ$58,$B128,L$1)&lt;&gt;"",INDEX(kurz!$B$7:$AQ$58,$B128,L$1),"")</f>
        <v>5</v>
      </c>
      <c r="M128">
        <f>IF(INDEX(kurz!$B$7:$AQ$58,$B128,M$1)&lt;&gt;"",INDEX(kurz!$B$7:$AQ$58,$B128,M$1),"")</f>
      </c>
      <c r="N128">
        <f>IF(INDEX(kurz!$B$7:$AQ$58,$B128,N$1)&lt;&gt;"",INDEX(kurz!$B$7:$AQ$58,$B128,N$1),"")</f>
        <v>50</v>
      </c>
      <c r="O128">
        <f>IF(INDEX(kurz!$B$7:$AQ$58,$B128,O$1)&lt;&gt;"",INDEX(kurz!$B$7:$AQ$58,$B128,O$1),"")</f>
      </c>
      <c r="P128">
        <f>IF(INDEX(kurz!$B$7:$AQ$58,$B128,P$1)&lt;&gt;"",INDEX(kurz!$B$7:$AQ$58,$B128,P$1),"")</f>
      </c>
      <c r="Q128">
        <f>IF(INDEX(kurz!$B$7:$AQ$58,$B128,Q$1)&lt;&gt;"",INDEX(kurz!$B$7:$AQ$58,$B128,Q$1),"")</f>
      </c>
      <c r="R128">
        <f>IF(INDEX(kurz!$B$7:$AQ$58,$B128,R$1)&lt;&gt;"",INDEX(kurz!$B$7:$AQ$58,$B128,R$1),"")</f>
      </c>
      <c r="S128">
        <f>IF(INDEX(kurz!$B$7:$AQ$58,$B128,S$1)&lt;&gt;"",INDEX(kurz!$B$7:$AQ$58,$B128,S$1),"")</f>
      </c>
      <c r="T128" t="str">
        <f>IF(INDEX(kurz!$B$7:$AQ$58,$B128,T$1)&lt;&gt;"",INDEX(kurz!$B$7:$AQ$58,$B128,T$1),"")</f>
        <v>ILIMA experiment</v>
      </c>
      <c r="U128">
        <f>IF(INDEX(kurz!$B$7:$AQ$58,$B128,U$1)&lt;&gt;"",INDEX(kurz!$B$7:$AQ$58,$B128,U$1),"")</f>
      </c>
      <c r="V128">
        <f>IF(INDEX(kurz!$B$7:$AQ$58,$B128,V$1)&lt;&gt;"",INDEX(kurz!$B$7:$AQ$58,$B128,V$1),"")</f>
      </c>
      <c r="W128">
        <f>IF(INDEX(kurz!$B$7:$AQ$58,$B128,W$1)&lt;&gt;"",INDEX(kurz!$B$7:$AQ$58,$B128,W$1),"")</f>
      </c>
      <c r="X128">
        <f>IF(INDEX(kurz!$B$7:$AQ$58,$B128,X$1)&lt;&gt;"",INDEX(kurz!$B$7:$AQ$58,$B128,X$1),"")</f>
      </c>
      <c r="Y128" t="str">
        <f>IF(INDEX(kurz!$B$7:$AQ$58,$B128,Y$1)&lt;&gt;"",INDEX(kurz!$B$7:$AQ$58,$B128,Y$1),"")</f>
        <v>ToF-Detektor-2</v>
      </c>
      <c r="Z128">
        <f>IF(INDEX(kurz!$B$7:$AQ$58,$B128,Z$1)&lt;&gt;"",INDEX(kurz!$B$7:$AQ$58,$B128,Z$1),"")</f>
      </c>
      <c r="AA128" t="str">
        <f>IF(INDEX(kurz!$B$7:$AQ$58,$B128,AA$1)&lt;&gt;"",INDEX(kurz!$B$7:$AQ$58,$B128,AA$1),"")</f>
        <v>H0209A.E10.051</v>
      </c>
      <c r="AB128">
        <f>IF(INDEX(kurz!$B$7:$AQ$58,$B128,AB$1)&lt;&gt;"",INDEX(kurz!$B$7:$AQ$58,$B128,AB$1),"")</f>
      </c>
      <c r="AC128">
        <f>IF(INDEX(kurz!$B$7:$AQ$58,$B128,AC$1)&lt;&gt;"",INDEX(kurz!$B$7:$AQ$58,$B128,AC$1),"")</f>
      </c>
      <c r="AD128">
        <f>IF(INDEX(kurz!$B$7:$AQ$58,$B128,AD$1)&lt;&gt;"",INDEX(kurz!$B$7:$AQ$58,$B128,AD$1),"")</f>
      </c>
      <c r="AE128">
        <f>IF(INDEX(kurz!$B$7:$AQ$58,$B128,AE$1)&lt;&gt;"",INDEX(kurz!$B$7:$AQ$58,$B128,AE$1),"")</f>
      </c>
      <c r="AF128">
        <f>IF(INDEX(kurz!$B$7:$AQ$58,$B128,AF$1)&lt;&gt;"",INDEX(kurz!$B$7:$AQ$58,$B128,AF$1),"")</f>
      </c>
      <c r="AG128">
        <f>IF(INDEX(kurz!$B$7:$AQ$58,$B128,AG$1)&lt;&gt;"",INDEX(kurz!$B$7:$AQ$58,$B128,AG$1),"")</f>
      </c>
      <c r="AH128" t="str">
        <f>IF(INDEX(kurz!$B$7:$AQ$58,$B128,AH$1)&lt;&gt;"",INDEX(kurz!$B$7:$AQ$58,$B128,AH$1),"")</f>
        <v>Im Tunnel gegenüber H0209A.E10.041</v>
      </c>
      <c r="AI128" t="str">
        <f>IF(INDEX(kurz!$B$7:$AQ$58,$B128,AI$1)&lt;&gt;"",INDEX(kurz!$B$7:$AQ$58,$B128,AI$1),"")</f>
        <v>Rack</v>
      </c>
      <c r="AJ128">
        <f>IF(INDEX(kurz!$B$7:$AQ$58,$B128,AJ$1)&lt;&gt;"",INDEX(kurz!$B$7:$AQ$58,$B128,AJ$1),"")</f>
      </c>
      <c r="AK128" t="str">
        <f>IF(INDEX(kurz!$B$7:$AQ$58,$B128,AK$1)&lt;&gt;"",INDEX(kurz!$B$7:$AQ$58,$B128,AK$1),"")</f>
        <v>H0209A.E10.041</v>
      </c>
      <c r="AL128">
        <f>IF(INDEX(kurz!$B$7:$AQ$58,$B128,AL$1)&lt;&gt;"",INDEX(kurz!$B$7:$AQ$58,$B128,AL$1),"")</f>
      </c>
      <c r="AM128">
        <f>IF(INDEX(kurz!$B$7:$AQ$58,$B128,AM$1)&lt;&gt;"",INDEX(kurz!$B$7:$AQ$58,$B128,AM$1),"")</f>
      </c>
      <c r="AN128">
        <f>IF(INDEX(kurz!$B$7:$AQ$58,$B128,AN$1)&lt;&gt;"",INDEX(kurz!$B$7:$AQ$58,$B128,AN$1),"")</f>
      </c>
      <c r="AO128">
        <f>IF(INDEX(kurz!$B$7:$AQ$58,$B128,AO$1)&lt;&gt;"",INDEX(kurz!$B$7:$AQ$58,$B128,AO$1),"")</f>
      </c>
      <c r="AP128">
        <f>IF(INDEX(kurz!$B$7:$AQ$58,$B128,AP$1)&lt;&gt;"",INDEX(kurz!$B$7:$AQ$58,$B128,AP$1),"")</f>
      </c>
      <c r="AQ128">
        <f>IF(INDEX(kurz!$B$7:$AQ$58,$B128,AQ$1)&lt;&gt;"",INDEX(kurz!$B$7:$AQ$58,$B128,AQ$1),"")</f>
      </c>
      <c r="AR128" t="str">
        <f>IF(INDEX(kurz!$B$7:$AQ$58,$B128,AR$1)&lt;&gt;"",INDEX(kurz!$B$7:$AQ$58,$B128,AR$1),"")</f>
        <v>10kV DC</v>
      </c>
      <c r="AS128" t="str">
        <f>IF(INDEX(kurz!$B$7:$AQ$58,$B128,AS$1)&lt;&gt;"",INDEX(kurz!$B$7:$AQ$58,$B128,AS$1),"")</f>
        <v>0.5 mA</v>
      </c>
      <c r="AT128">
        <f>IF(INDEX(kurz!$B$7:$AQ$58,$B128,AT$1)&lt;&gt;"",INDEX(kurz!$B$7:$AQ$58,$B128,AT$1),"")</f>
      </c>
      <c r="AU128">
        <f>IF(INDEX(kurz!$B$7:$AQ$58,$B128,AU$1)&lt;&gt;"",INDEX(kurz!$B$7:$AQ$58,$B128,AU$1),"")</f>
      </c>
      <c r="AV128">
        <f>IF(INDEX(kurz!$B$7:$AQ$58,$B128,AV$1)&lt;&gt;"",INDEX(kurz!$B$7:$AQ$58,$B128,AV$1),"")</f>
      </c>
    </row>
    <row r="129" spans="2:48" ht="15">
      <c r="B129" s="21">
        <f t="shared" si="8"/>
        <v>20</v>
      </c>
      <c r="C129" s="21">
        <f>INDEX(kurz!$A$7:$A$60,lang!B129)</f>
        <v>20</v>
      </c>
      <c r="D129" s="21">
        <f t="shared" si="11"/>
        <v>6</v>
      </c>
      <c r="E129" s="21">
        <f t="shared" si="9"/>
        <v>120</v>
      </c>
      <c r="F129" s="2">
        <f t="shared" si="10"/>
        <v>120</v>
      </c>
      <c r="G129" t="str">
        <f>IF(INDEX(kurz!$B$7:$AQ$58,$B129,G$1)&lt;&gt;"",INDEX(kurz!$B$7:$AQ$58,$B129,G$1),"")</f>
        <v>10kV RG58</v>
      </c>
      <c r="H129">
        <f>IF(INDEX(kurz!$B$7:$AQ$58,$B129,H$1)&lt;&gt;"",INDEX(kurz!$B$7:$AQ$58,$B129,H$1),"")</f>
        <v>3</v>
      </c>
      <c r="I129" t="str">
        <f>IF(INDEX(kurz!$B$7:$AQ$58,$B129,I$1)&lt;&gt;"",INDEX(kurz!$B$7:$AQ$58,$B129,I$1),"")</f>
        <v>ILIMA-TOF2-HV</v>
      </c>
      <c r="J129">
        <f>IF(INDEX(kurz!$B$7:$AQ$58,$B129,J$1)&lt;&gt;"",INDEX(kurz!$B$7:$AQ$58,$B129,J$1),"")</f>
      </c>
      <c r="K129">
        <f>IF(INDEX(kurz!$B$7:$AQ$58,$B129,K$1)&lt;&gt;"",INDEX(kurz!$B$7:$AQ$58,$B129,K$1),"")</f>
      </c>
      <c r="L129">
        <f>IF(INDEX(kurz!$B$7:$AQ$58,$B129,L$1)&lt;&gt;"",INDEX(kurz!$B$7:$AQ$58,$B129,L$1),"")</f>
        <v>5</v>
      </c>
      <c r="M129">
        <f>IF(INDEX(kurz!$B$7:$AQ$58,$B129,M$1)&lt;&gt;"",INDEX(kurz!$B$7:$AQ$58,$B129,M$1),"")</f>
      </c>
      <c r="N129">
        <f>IF(INDEX(kurz!$B$7:$AQ$58,$B129,N$1)&lt;&gt;"",INDEX(kurz!$B$7:$AQ$58,$B129,N$1),"")</f>
        <v>50</v>
      </c>
      <c r="O129">
        <f>IF(INDEX(kurz!$B$7:$AQ$58,$B129,O$1)&lt;&gt;"",INDEX(kurz!$B$7:$AQ$58,$B129,O$1),"")</f>
      </c>
      <c r="P129">
        <f>IF(INDEX(kurz!$B$7:$AQ$58,$B129,P$1)&lt;&gt;"",INDEX(kurz!$B$7:$AQ$58,$B129,P$1),"")</f>
      </c>
      <c r="Q129">
        <f>IF(INDEX(kurz!$B$7:$AQ$58,$B129,Q$1)&lt;&gt;"",INDEX(kurz!$B$7:$AQ$58,$B129,Q$1),"")</f>
      </c>
      <c r="R129">
        <f>IF(INDEX(kurz!$B$7:$AQ$58,$B129,R$1)&lt;&gt;"",INDEX(kurz!$B$7:$AQ$58,$B129,R$1),"")</f>
      </c>
      <c r="S129">
        <f>IF(INDEX(kurz!$B$7:$AQ$58,$B129,S$1)&lt;&gt;"",INDEX(kurz!$B$7:$AQ$58,$B129,S$1),"")</f>
      </c>
      <c r="T129" t="str">
        <f>IF(INDEX(kurz!$B$7:$AQ$58,$B129,T$1)&lt;&gt;"",INDEX(kurz!$B$7:$AQ$58,$B129,T$1),"")</f>
        <v>ILIMA experiment</v>
      </c>
      <c r="U129">
        <f>IF(INDEX(kurz!$B$7:$AQ$58,$B129,U$1)&lt;&gt;"",INDEX(kurz!$B$7:$AQ$58,$B129,U$1),"")</f>
      </c>
      <c r="V129">
        <f>IF(INDEX(kurz!$B$7:$AQ$58,$B129,V$1)&lt;&gt;"",INDEX(kurz!$B$7:$AQ$58,$B129,V$1),"")</f>
      </c>
      <c r="W129">
        <f>IF(INDEX(kurz!$B$7:$AQ$58,$B129,W$1)&lt;&gt;"",INDEX(kurz!$B$7:$AQ$58,$B129,W$1),"")</f>
      </c>
      <c r="X129">
        <f>IF(INDEX(kurz!$B$7:$AQ$58,$B129,X$1)&lt;&gt;"",INDEX(kurz!$B$7:$AQ$58,$B129,X$1),"")</f>
      </c>
      <c r="Y129" t="str">
        <f>IF(INDEX(kurz!$B$7:$AQ$58,$B129,Y$1)&lt;&gt;"",INDEX(kurz!$B$7:$AQ$58,$B129,Y$1),"")</f>
        <v>ToF-Detektor-2</v>
      </c>
      <c r="Z129">
        <f>IF(INDEX(kurz!$B$7:$AQ$58,$B129,Z$1)&lt;&gt;"",INDEX(kurz!$B$7:$AQ$58,$B129,Z$1),"")</f>
      </c>
      <c r="AA129" t="str">
        <f>IF(INDEX(kurz!$B$7:$AQ$58,$B129,AA$1)&lt;&gt;"",INDEX(kurz!$B$7:$AQ$58,$B129,AA$1),"")</f>
        <v>H0209A.E10.051</v>
      </c>
      <c r="AB129">
        <f>IF(INDEX(kurz!$B$7:$AQ$58,$B129,AB$1)&lt;&gt;"",INDEX(kurz!$B$7:$AQ$58,$B129,AB$1),"")</f>
      </c>
      <c r="AC129">
        <f>IF(INDEX(kurz!$B$7:$AQ$58,$B129,AC$1)&lt;&gt;"",INDEX(kurz!$B$7:$AQ$58,$B129,AC$1),"")</f>
      </c>
      <c r="AD129">
        <f>IF(INDEX(kurz!$B$7:$AQ$58,$B129,AD$1)&lt;&gt;"",INDEX(kurz!$B$7:$AQ$58,$B129,AD$1),"")</f>
      </c>
      <c r="AE129">
        <f>IF(INDEX(kurz!$B$7:$AQ$58,$B129,AE$1)&lt;&gt;"",INDEX(kurz!$B$7:$AQ$58,$B129,AE$1),"")</f>
      </c>
      <c r="AF129">
        <f>IF(INDEX(kurz!$B$7:$AQ$58,$B129,AF$1)&lt;&gt;"",INDEX(kurz!$B$7:$AQ$58,$B129,AF$1),"")</f>
      </c>
      <c r="AG129">
        <f>IF(INDEX(kurz!$B$7:$AQ$58,$B129,AG$1)&lt;&gt;"",INDEX(kurz!$B$7:$AQ$58,$B129,AG$1),"")</f>
      </c>
      <c r="AH129" t="str">
        <f>IF(INDEX(kurz!$B$7:$AQ$58,$B129,AH$1)&lt;&gt;"",INDEX(kurz!$B$7:$AQ$58,$B129,AH$1),"")</f>
        <v>Im Tunnel gegenüber H0209A.E10.041</v>
      </c>
      <c r="AI129" t="str">
        <f>IF(INDEX(kurz!$B$7:$AQ$58,$B129,AI$1)&lt;&gt;"",INDEX(kurz!$B$7:$AQ$58,$B129,AI$1),"")</f>
        <v>Rack</v>
      </c>
      <c r="AJ129">
        <f>IF(INDEX(kurz!$B$7:$AQ$58,$B129,AJ$1)&lt;&gt;"",INDEX(kurz!$B$7:$AQ$58,$B129,AJ$1),"")</f>
      </c>
      <c r="AK129" t="str">
        <f>IF(INDEX(kurz!$B$7:$AQ$58,$B129,AK$1)&lt;&gt;"",INDEX(kurz!$B$7:$AQ$58,$B129,AK$1),"")</f>
        <v>H0209A.E10.041</v>
      </c>
      <c r="AL129">
        <f>IF(INDEX(kurz!$B$7:$AQ$58,$B129,AL$1)&lt;&gt;"",INDEX(kurz!$B$7:$AQ$58,$B129,AL$1),"")</f>
      </c>
      <c r="AM129">
        <f>IF(INDEX(kurz!$B$7:$AQ$58,$B129,AM$1)&lt;&gt;"",INDEX(kurz!$B$7:$AQ$58,$B129,AM$1),"")</f>
      </c>
      <c r="AN129">
        <f>IF(INDEX(kurz!$B$7:$AQ$58,$B129,AN$1)&lt;&gt;"",INDEX(kurz!$B$7:$AQ$58,$B129,AN$1),"")</f>
      </c>
      <c r="AO129">
        <f>IF(INDEX(kurz!$B$7:$AQ$58,$B129,AO$1)&lt;&gt;"",INDEX(kurz!$B$7:$AQ$58,$B129,AO$1),"")</f>
      </c>
      <c r="AP129">
        <f>IF(INDEX(kurz!$B$7:$AQ$58,$B129,AP$1)&lt;&gt;"",INDEX(kurz!$B$7:$AQ$58,$B129,AP$1),"")</f>
      </c>
      <c r="AQ129">
        <f>IF(INDEX(kurz!$B$7:$AQ$58,$B129,AQ$1)&lt;&gt;"",INDEX(kurz!$B$7:$AQ$58,$B129,AQ$1),"")</f>
      </c>
      <c r="AR129" t="str">
        <f>IF(INDEX(kurz!$B$7:$AQ$58,$B129,AR$1)&lt;&gt;"",INDEX(kurz!$B$7:$AQ$58,$B129,AR$1),"")</f>
        <v>10kV DC</v>
      </c>
      <c r="AS129" t="str">
        <f>IF(INDEX(kurz!$B$7:$AQ$58,$B129,AS$1)&lt;&gt;"",INDEX(kurz!$B$7:$AQ$58,$B129,AS$1),"")</f>
        <v>0.5 mA</v>
      </c>
      <c r="AT129">
        <f>IF(INDEX(kurz!$B$7:$AQ$58,$B129,AT$1)&lt;&gt;"",INDEX(kurz!$B$7:$AQ$58,$B129,AT$1),"")</f>
      </c>
      <c r="AU129">
        <f>IF(INDEX(kurz!$B$7:$AQ$58,$B129,AU$1)&lt;&gt;"",INDEX(kurz!$B$7:$AQ$58,$B129,AU$1),"")</f>
      </c>
      <c r="AV129">
        <f>IF(INDEX(kurz!$B$7:$AQ$58,$B129,AV$1)&lt;&gt;"",INDEX(kurz!$B$7:$AQ$58,$B129,AV$1),"")</f>
      </c>
    </row>
    <row r="130" spans="2:48" ht="15">
      <c r="B130" s="21">
        <f t="shared" si="8"/>
        <v>20</v>
      </c>
      <c r="C130" s="21">
        <f>INDEX(kurz!$A$7:$A$60,lang!B130)</f>
        <v>20</v>
      </c>
      <c r="D130" s="21">
        <f t="shared" si="11"/>
        <v>5</v>
      </c>
      <c r="E130" s="21">
        <f t="shared" si="9"/>
        <v>121</v>
      </c>
      <c r="F130" s="2">
        <f t="shared" si="10"/>
        <v>121</v>
      </c>
      <c r="G130" t="str">
        <f>IF(INDEX(kurz!$B$7:$AQ$58,$B130,G$1)&lt;&gt;"",INDEX(kurz!$B$7:$AQ$58,$B130,G$1),"")</f>
        <v>10kV RG58</v>
      </c>
      <c r="H130">
        <f>IF(INDEX(kurz!$B$7:$AQ$58,$B130,H$1)&lt;&gt;"",INDEX(kurz!$B$7:$AQ$58,$B130,H$1),"")</f>
        <v>3</v>
      </c>
      <c r="I130" t="str">
        <f>IF(INDEX(kurz!$B$7:$AQ$58,$B130,I$1)&lt;&gt;"",INDEX(kurz!$B$7:$AQ$58,$B130,I$1),"")</f>
        <v>ILIMA-TOF2-HV</v>
      </c>
      <c r="J130">
        <f>IF(INDEX(kurz!$B$7:$AQ$58,$B130,J$1)&lt;&gt;"",INDEX(kurz!$B$7:$AQ$58,$B130,J$1),"")</f>
      </c>
      <c r="K130">
        <f>IF(INDEX(kurz!$B$7:$AQ$58,$B130,K$1)&lt;&gt;"",INDEX(kurz!$B$7:$AQ$58,$B130,K$1),"")</f>
      </c>
      <c r="L130">
        <f>IF(INDEX(kurz!$B$7:$AQ$58,$B130,L$1)&lt;&gt;"",INDEX(kurz!$B$7:$AQ$58,$B130,L$1),"")</f>
        <v>5</v>
      </c>
      <c r="M130">
        <f>IF(INDEX(kurz!$B$7:$AQ$58,$B130,M$1)&lt;&gt;"",INDEX(kurz!$B$7:$AQ$58,$B130,M$1),"")</f>
      </c>
      <c r="N130">
        <f>IF(INDEX(kurz!$B$7:$AQ$58,$B130,N$1)&lt;&gt;"",INDEX(kurz!$B$7:$AQ$58,$B130,N$1),"")</f>
        <v>50</v>
      </c>
      <c r="O130">
        <f>IF(INDEX(kurz!$B$7:$AQ$58,$B130,O$1)&lt;&gt;"",INDEX(kurz!$B$7:$AQ$58,$B130,O$1),"")</f>
      </c>
      <c r="P130">
        <f>IF(INDEX(kurz!$B$7:$AQ$58,$B130,P$1)&lt;&gt;"",INDEX(kurz!$B$7:$AQ$58,$B130,P$1),"")</f>
      </c>
      <c r="Q130">
        <f>IF(INDEX(kurz!$B$7:$AQ$58,$B130,Q$1)&lt;&gt;"",INDEX(kurz!$B$7:$AQ$58,$B130,Q$1),"")</f>
      </c>
      <c r="R130">
        <f>IF(INDEX(kurz!$B$7:$AQ$58,$B130,R$1)&lt;&gt;"",INDEX(kurz!$B$7:$AQ$58,$B130,R$1),"")</f>
      </c>
      <c r="S130">
        <f>IF(INDEX(kurz!$B$7:$AQ$58,$B130,S$1)&lt;&gt;"",INDEX(kurz!$B$7:$AQ$58,$B130,S$1),"")</f>
      </c>
      <c r="T130" t="str">
        <f>IF(INDEX(kurz!$B$7:$AQ$58,$B130,T$1)&lt;&gt;"",INDEX(kurz!$B$7:$AQ$58,$B130,T$1),"")</f>
        <v>ILIMA experiment</v>
      </c>
      <c r="U130">
        <f>IF(INDEX(kurz!$B$7:$AQ$58,$B130,U$1)&lt;&gt;"",INDEX(kurz!$B$7:$AQ$58,$B130,U$1),"")</f>
      </c>
      <c r="V130">
        <f>IF(INDEX(kurz!$B$7:$AQ$58,$B130,V$1)&lt;&gt;"",INDEX(kurz!$B$7:$AQ$58,$B130,V$1),"")</f>
      </c>
      <c r="W130">
        <f>IF(INDEX(kurz!$B$7:$AQ$58,$B130,W$1)&lt;&gt;"",INDEX(kurz!$B$7:$AQ$58,$B130,W$1),"")</f>
      </c>
      <c r="X130">
        <f>IF(INDEX(kurz!$B$7:$AQ$58,$B130,X$1)&lt;&gt;"",INDEX(kurz!$B$7:$AQ$58,$B130,X$1),"")</f>
      </c>
      <c r="Y130" t="str">
        <f>IF(INDEX(kurz!$B$7:$AQ$58,$B130,Y$1)&lt;&gt;"",INDEX(kurz!$B$7:$AQ$58,$B130,Y$1),"")</f>
        <v>ToF-Detektor-2</v>
      </c>
      <c r="Z130">
        <f>IF(INDEX(kurz!$B$7:$AQ$58,$B130,Z$1)&lt;&gt;"",INDEX(kurz!$B$7:$AQ$58,$B130,Z$1),"")</f>
      </c>
      <c r="AA130" t="str">
        <f>IF(INDEX(kurz!$B$7:$AQ$58,$B130,AA$1)&lt;&gt;"",INDEX(kurz!$B$7:$AQ$58,$B130,AA$1),"")</f>
        <v>H0209A.E10.051</v>
      </c>
      <c r="AB130">
        <f>IF(INDEX(kurz!$B$7:$AQ$58,$B130,AB$1)&lt;&gt;"",INDEX(kurz!$B$7:$AQ$58,$B130,AB$1),"")</f>
      </c>
      <c r="AC130">
        <f>IF(INDEX(kurz!$B$7:$AQ$58,$B130,AC$1)&lt;&gt;"",INDEX(kurz!$B$7:$AQ$58,$B130,AC$1),"")</f>
      </c>
      <c r="AD130">
        <f>IF(INDEX(kurz!$B$7:$AQ$58,$B130,AD$1)&lt;&gt;"",INDEX(kurz!$B$7:$AQ$58,$B130,AD$1),"")</f>
      </c>
      <c r="AE130">
        <f>IF(INDEX(kurz!$B$7:$AQ$58,$B130,AE$1)&lt;&gt;"",INDEX(kurz!$B$7:$AQ$58,$B130,AE$1),"")</f>
      </c>
      <c r="AF130">
        <f>IF(INDEX(kurz!$B$7:$AQ$58,$B130,AF$1)&lt;&gt;"",INDEX(kurz!$B$7:$AQ$58,$B130,AF$1),"")</f>
      </c>
      <c r="AG130">
        <f>IF(INDEX(kurz!$B$7:$AQ$58,$B130,AG$1)&lt;&gt;"",INDEX(kurz!$B$7:$AQ$58,$B130,AG$1),"")</f>
      </c>
      <c r="AH130" t="str">
        <f>IF(INDEX(kurz!$B$7:$AQ$58,$B130,AH$1)&lt;&gt;"",INDEX(kurz!$B$7:$AQ$58,$B130,AH$1),"")</f>
        <v>Im Tunnel gegenüber H0209A.E10.041</v>
      </c>
      <c r="AI130" t="str">
        <f>IF(INDEX(kurz!$B$7:$AQ$58,$B130,AI$1)&lt;&gt;"",INDEX(kurz!$B$7:$AQ$58,$B130,AI$1),"")</f>
        <v>Rack</v>
      </c>
      <c r="AJ130">
        <f>IF(INDEX(kurz!$B$7:$AQ$58,$B130,AJ$1)&lt;&gt;"",INDEX(kurz!$B$7:$AQ$58,$B130,AJ$1),"")</f>
      </c>
      <c r="AK130" t="str">
        <f>IF(INDEX(kurz!$B$7:$AQ$58,$B130,AK$1)&lt;&gt;"",INDEX(kurz!$B$7:$AQ$58,$B130,AK$1),"")</f>
        <v>H0209A.E10.041</v>
      </c>
      <c r="AL130">
        <f>IF(INDEX(kurz!$B$7:$AQ$58,$B130,AL$1)&lt;&gt;"",INDEX(kurz!$B$7:$AQ$58,$B130,AL$1),"")</f>
      </c>
      <c r="AM130">
        <f>IF(INDEX(kurz!$B$7:$AQ$58,$B130,AM$1)&lt;&gt;"",INDEX(kurz!$B$7:$AQ$58,$B130,AM$1),"")</f>
      </c>
      <c r="AN130">
        <f>IF(INDEX(kurz!$B$7:$AQ$58,$B130,AN$1)&lt;&gt;"",INDEX(kurz!$B$7:$AQ$58,$B130,AN$1),"")</f>
      </c>
      <c r="AO130">
        <f>IF(INDEX(kurz!$B$7:$AQ$58,$B130,AO$1)&lt;&gt;"",INDEX(kurz!$B$7:$AQ$58,$B130,AO$1),"")</f>
      </c>
      <c r="AP130">
        <f>IF(INDEX(kurz!$B$7:$AQ$58,$B130,AP$1)&lt;&gt;"",INDEX(kurz!$B$7:$AQ$58,$B130,AP$1),"")</f>
      </c>
      <c r="AQ130">
        <f>IF(INDEX(kurz!$B$7:$AQ$58,$B130,AQ$1)&lt;&gt;"",INDEX(kurz!$B$7:$AQ$58,$B130,AQ$1),"")</f>
      </c>
      <c r="AR130" t="str">
        <f>IF(INDEX(kurz!$B$7:$AQ$58,$B130,AR$1)&lt;&gt;"",INDEX(kurz!$B$7:$AQ$58,$B130,AR$1),"")</f>
        <v>10kV DC</v>
      </c>
      <c r="AS130" t="str">
        <f>IF(INDEX(kurz!$B$7:$AQ$58,$B130,AS$1)&lt;&gt;"",INDEX(kurz!$B$7:$AQ$58,$B130,AS$1),"")</f>
        <v>0.5 mA</v>
      </c>
      <c r="AT130">
        <f>IF(INDEX(kurz!$B$7:$AQ$58,$B130,AT$1)&lt;&gt;"",INDEX(kurz!$B$7:$AQ$58,$B130,AT$1),"")</f>
      </c>
      <c r="AU130">
        <f>IF(INDEX(kurz!$B$7:$AQ$58,$B130,AU$1)&lt;&gt;"",INDEX(kurz!$B$7:$AQ$58,$B130,AU$1),"")</f>
      </c>
      <c r="AV130">
        <f>IF(INDEX(kurz!$B$7:$AQ$58,$B130,AV$1)&lt;&gt;"",INDEX(kurz!$B$7:$AQ$58,$B130,AV$1),"")</f>
      </c>
    </row>
    <row r="131" spans="2:48" ht="15">
      <c r="B131" s="21">
        <f t="shared" si="8"/>
        <v>20</v>
      </c>
      <c r="C131" s="21">
        <f>INDEX(kurz!$A$7:$A$60,lang!B131)</f>
        <v>20</v>
      </c>
      <c r="D131" s="21">
        <f t="shared" si="11"/>
        <v>4</v>
      </c>
      <c r="E131" s="21">
        <f t="shared" si="9"/>
        <v>122</v>
      </c>
      <c r="F131" s="2">
        <f t="shared" si="10"/>
        <v>122</v>
      </c>
      <c r="G131" t="str">
        <f>IF(INDEX(kurz!$B$7:$AQ$58,$B131,G$1)&lt;&gt;"",INDEX(kurz!$B$7:$AQ$58,$B131,G$1),"")</f>
        <v>10kV RG58</v>
      </c>
      <c r="H131">
        <f>IF(INDEX(kurz!$B$7:$AQ$58,$B131,H$1)&lt;&gt;"",INDEX(kurz!$B$7:$AQ$58,$B131,H$1),"")</f>
        <v>3</v>
      </c>
      <c r="I131" t="str">
        <f>IF(INDEX(kurz!$B$7:$AQ$58,$B131,I$1)&lt;&gt;"",INDEX(kurz!$B$7:$AQ$58,$B131,I$1),"")</f>
        <v>ILIMA-TOF2-HV</v>
      </c>
      <c r="J131">
        <f>IF(INDEX(kurz!$B$7:$AQ$58,$B131,J$1)&lt;&gt;"",INDEX(kurz!$B$7:$AQ$58,$B131,J$1),"")</f>
      </c>
      <c r="K131">
        <f>IF(INDEX(kurz!$B$7:$AQ$58,$B131,K$1)&lt;&gt;"",INDEX(kurz!$B$7:$AQ$58,$B131,K$1),"")</f>
      </c>
      <c r="L131">
        <f>IF(INDEX(kurz!$B$7:$AQ$58,$B131,L$1)&lt;&gt;"",INDEX(kurz!$B$7:$AQ$58,$B131,L$1),"")</f>
        <v>5</v>
      </c>
      <c r="M131">
        <f>IF(INDEX(kurz!$B$7:$AQ$58,$B131,M$1)&lt;&gt;"",INDEX(kurz!$B$7:$AQ$58,$B131,M$1),"")</f>
      </c>
      <c r="N131">
        <f>IF(INDEX(kurz!$B$7:$AQ$58,$B131,N$1)&lt;&gt;"",INDEX(kurz!$B$7:$AQ$58,$B131,N$1),"")</f>
        <v>50</v>
      </c>
      <c r="O131">
        <f>IF(INDEX(kurz!$B$7:$AQ$58,$B131,O$1)&lt;&gt;"",INDEX(kurz!$B$7:$AQ$58,$B131,O$1),"")</f>
      </c>
      <c r="P131">
        <f>IF(INDEX(kurz!$B$7:$AQ$58,$B131,P$1)&lt;&gt;"",INDEX(kurz!$B$7:$AQ$58,$B131,P$1),"")</f>
      </c>
      <c r="Q131">
        <f>IF(INDEX(kurz!$B$7:$AQ$58,$B131,Q$1)&lt;&gt;"",INDEX(kurz!$B$7:$AQ$58,$B131,Q$1),"")</f>
      </c>
      <c r="R131">
        <f>IF(INDEX(kurz!$B$7:$AQ$58,$B131,R$1)&lt;&gt;"",INDEX(kurz!$B$7:$AQ$58,$B131,R$1),"")</f>
      </c>
      <c r="S131">
        <f>IF(INDEX(kurz!$B$7:$AQ$58,$B131,S$1)&lt;&gt;"",INDEX(kurz!$B$7:$AQ$58,$B131,S$1),"")</f>
      </c>
      <c r="T131" t="str">
        <f>IF(INDEX(kurz!$B$7:$AQ$58,$B131,T$1)&lt;&gt;"",INDEX(kurz!$B$7:$AQ$58,$B131,T$1),"")</f>
        <v>ILIMA experiment</v>
      </c>
      <c r="U131">
        <f>IF(INDEX(kurz!$B$7:$AQ$58,$B131,U$1)&lt;&gt;"",INDEX(kurz!$B$7:$AQ$58,$B131,U$1),"")</f>
      </c>
      <c r="V131">
        <f>IF(INDEX(kurz!$B$7:$AQ$58,$B131,V$1)&lt;&gt;"",INDEX(kurz!$B$7:$AQ$58,$B131,V$1),"")</f>
      </c>
      <c r="W131">
        <f>IF(INDEX(kurz!$B$7:$AQ$58,$B131,W$1)&lt;&gt;"",INDEX(kurz!$B$7:$AQ$58,$B131,W$1),"")</f>
      </c>
      <c r="X131">
        <f>IF(INDEX(kurz!$B$7:$AQ$58,$B131,X$1)&lt;&gt;"",INDEX(kurz!$B$7:$AQ$58,$B131,X$1),"")</f>
      </c>
      <c r="Y131" t="str">
        <f>IF(INDEX(kurz!$B$7:$AQ$58,$B131,Y$1)&lt;&gt;"",INDEX(kurz!$B$7:$AQ$58,$B131,Y$1),"")</f>
        <v>ToF-Detektor-2</v>
      </c>
      <c r="Z131">
        <f>IF(INDEX(kurz!$B$7:$AQ$58,$B131,Z$1)&lt;&gt;"",INDEX(kurz!$B$7:$AQ$58,$B131,Z$1),"")</f>
      </c>
      <c r="AA131" t="str">
        <f>IF(INDEX(kurz!$B$7:$AQ$58,$B131,AA$1)&lt;&gt;"",INDEX(kurz!$B$7:$AQ$58,$B131,AA$1),"")</f>
        <v>H0209A.E10.051</v>
      </c>
      <c r="AB131">
        <f>IF(INDEX(kurz!$B$7:$AQ$58,$B131,AB$1)&lt;&gt;"",INDEX(kurz!$B$7:$AQ$58,$B131,AB$1),"")</f>
      </c>
      <c r="AC131">
        <f>IF(INDEX(kurz!$B$7:$AQ$58,$B131,AC$1)&lt;&gt;"",INDEX(kurz!$B$7:$AQ$58,$B131,AC$1),"")</f>
      </c>
      <c r="AD131">
        <f>IF(INDEX(kurz!$B$7:$AQ$58,$B131,AD$1)&lt;&gt;"",INDEX(kurz!$B$7:$AQ$58,$B131,AD$1),"")</f>
      </c>
      <c r="AE131">
        <f>IF(INDEX(kurz!$B$7:$AQ$58,$B131,AE$1)&lt;&gt;"",INDEX(kurz!$B$7:$AQ$58,$B131,AE$1),"")</f>
      </c>
      <c r="AF131">
        <f>IF(INDEX(kurz!$B$7:$AQ$58,$B131,AF$1)&lt;&gt;"",INDEX(kurz!$B$7:$AQ$58,$B131,AF$1),"")</f>
      </c>
      <c r="AG131">
        <f>IF(INDEX(kurz!$B$7:$AQ$58,$B131,AG$1)&lt;&gt;"",INDEX(kurz!$B$7:$AQ$58,$B131,AG$1),"")</f>
      </c>
      <c r="AH131" t="str">
        <f>IF(INDEX(kurz!$B$7:$AQ$58,$B131,AH$1)&lt;&gt;"",INDEX(kurz!$B$7:$AQ$58,$B131,AH$1),"")</f>
        <v>Im Tunnel gegenüber H0209A.E10.041</v>
      </c>
      <c r="AI131" t="str">
        <f>IF(INDEX(kurz!$B$7:$AQ$58,$B131,AI$1)&lt;&gt;"",INDEX(kurz!$B$7:$AQ$58,$B131,AI$1),"")</f>
        <v>Rack</v>
      </c>
      <c r="AJ131">
        <f>IF(INDEX(kurz!$B$7:$AQ$58,$B131,AJ$1)&lt;&gt;"",INDEX(kurz!$B$7:$AQ$58,$B131,AJ$1),"")</f>
      </c>
      <c r="AK131" t="str">
        <f>IF(INDEX(kurz!$B$7:$AQ$58,$B131,AK$1)&lt;&gt;"",INDEX(kurz!$B$7:$AQ$58,$B131,AK$1),"")</f>
        <v>H0209A.E10.041</v>
      </c>
      <c r="AL131">
        <f>IF(INDEX(kurz!$B$7:$AQ$58,$B131,AL$1)&lt;&gt;"",INDEX(kurz!$B$7:$AQ$58,$B131,AL$1),"")</f>
      </c>
      <c r="AM131">
        <f>IF(INDEX(kurz!$B$7:$AQ$58,$B131,AM$1)&lt;&gt;"",INDEX(kurz!$B$7:$AQ$58,$B131,AM$1),"")</f>
      </c>
      <c r="AN131">
        <f>IF(INDEX(kurz!$B$7:$AQ$58,$B131,AN$1)&lt;&gt;"",INDEX(kurz!$B$7:$AQ$58,$B131,AN$1),"")</f>
      </c>
      <c r="AO131">
        <f>IF(INDEX(kurz!$B$7:$AQ$58,$B131,AO$1)&lt;&gt;"",INDEX(kurz!$B$7:$AQ$58,$B131,AO$1),"")</f>
      </c>
      <c r="AP131">
        <f>IF(INDEX(kurz!$B$7:$AQ$58,$B131,AP$1)&lt;&gt;"",INDEX(kurz!$B$7:$AQ$58,$B131,AP$1),"")</f>
      </c>
      <c r="AQ131">
        <f>IF(INDEX(kurz!$B$7:$AQ$58,$B131,AQ$1)&lt;&gt;"",INDEX(kurz!$B$7:$AQ$58,$B131,AQ$1),"")</f>
      </c>
      <c r="AR131" t="str">
        <f>IF(INDEX(kurz!$B$7:$AQ$58,$B131,AR$1)&lt;&gt;"",INDEX(kurz!$B$7:$AQ$58,$B131,AR$1),"")</f>
        <v>10kV DC</v>
      </c>
      <c r="AS131" t="str">
        <f>IF(INDEX(kurz!$B$7:$AQ$58,$B131,AS$1)&lt;&gt;"",INDEX(kurz!$B$7:$AQ$58,$B131,AS$1),"")</f>
        <v>0.5 mA</v>
      </c>
      <c r="AT131">
        <f>IF(INDEX(kurz!$B$7:$AQ$58,$B131,AT$1)&lt;&gt;"",INDEX(kurz!$B$7:$AQ$58,$B131,AT$1),"")</f>
      </c>
      <c r="AU131">
        <f>IF(INDEX(kurz!$B$7:$AQ$58,$B131,AU$1)&lt;&gt;"",INDEX(kurz!$B$7:$AQ$58,$B131,AU$1),"")</f>
      </c>
      <c r="AV131">
        <f>IF(INDEX(kurz!$B$7:$AQ$58,$B131,AV$1)&lt;&gt;"",INDEX(kurz!$B$7:$AQ$58,$B131,AV$1),"")</f>
      </c>
    </row>
    <row r="132" spans="2:48" ht="15">
      <c r="B132" s="21">
        <f t="shared" si="8"/>
        <v>20</v>
      </c>
      <c r="C132" s="21">
        <f>INDEX(kurz!$A$7:$A$60,lang!B132)</f>
        <v>20</v>
      </c>
      <c r="D132" s="21">
        <f t="shared" si="11"/>
        <v>3</v>
      </c>
      <c r="E132" s="21">
        <f t="shared" si="9"/>
        <v>123</v>
      </c>
      <c r="F132" s="2">
        <f t="shared" si="10"/>
        <v>123</v>
      </c>
      <c r="G132" t="str">
        <f>IF(INDEX(kurz!$B$7:$AQ$58,$B132,G$1)&lt;&gt;"",INDEX(kurz!$B$7:$AQ$58,$B132,G$1),"")</f>
        <v>10kV RG58</v>
      </c>
      <c r="H132">
        <f>IF(INDEX(kurz!$B$7:$AQ$58,$B132,H$1)&lt;&gt;"",INDEX(kurz!$B$7:$AQ$58,$B132,H$1),"")</f>
        <v>3</v>
      </c>
      <c r="I132" t="str">
        <f>IF(INDEX(kurz!$B$7:$AQ$58,$B132,I$1)&lt;&gt;"",INDEX(kurz!$B$7:$AQ$58,$B132,I$1),"")</f>
        <v>ILIMA-TOF2-HV</v>
      </c>
      <c r="J132">
        <f>IF(INDEX(kurz!$B$7:$AQ$58,$B132,J$1)&lt;&gt;"",INDEX(kurz!$B$7:$AQ$58,$B132,J$1),"")</f>
      </c>
      <c r="K132">
        <f>IF(INDEX(kurz!$B$7:$AQ$58,$B132,K$1)&lt;&gt;"",INDEX(kurz!$B$7:$AQ$58,$B132,K$1),"")</f>
      </c>
      <c r="L132">
        <f>IF(INDEX(kurz!$B$7:$AQ$58,$B132,L$1)&lt;&gt;"",INDEX(kurz!$B$7:$AQ$58,$B132,L$1),"")</f>
        <v>5</v>
      </c>
      <c r="M132">
        <f>IF(INDEX(kurz!$B$7:$AQ$58,$B132,M$1)&lt;&gt;"",INDEX(kurz!$B$7:$AQ$58,$B132,M$1),"")</f>
      </c>
      <c r="N132">
        <f>IF(INDEX(kurz!$B$7:$AQ$58,$B132,N$1)&lt;&gt;"",INDEX(kurz!$B$7:$AQ$58,$B132,N$1),"")</f>
        <v>50</v>
      </c>
      <c r="O132">
        <f>IF(INDEX(kurz!$B$7:$AQ$58,$B132,O$1)&lt;&gt;"",INDEX(kurz!$B$7:$AQ$58,$B132,O$1),"")</f>
      </c>
      <c r="P132">
        <f>IF(INDEX(kurz!$B$7:$AQ$58,$B132,P$1)&lt;&gt;"",INDEX(kurz!$B$7:$AQ$58,$B132,P$1),"")</f>
      </c>
      <c r="Q132">
        <f>IF(INDEX(kurz!$B$7:$AQ$58,$B132,Q$1)&lt;&gt;"",INDEX(kurz!$B$7:$AQ$58,$B132,Q$1),"")</f>
      </c>
      <c r="R132">
        <f>IF(INDEX(kurz!$B$7:$AQ$58,$B132,R$1)&lt;&gt;"",INDEX(kurz!$B$7:$AQ$58,$B132,R$1),"")</f>
      </c>
      <c r="S132">
        <f>IF(INDEX(kurz!$B$7:$AQ$58,$B132,S$1)&lt;&gt;"",INDEX(kurz!$B$7:$AQ$58,$B132,S$1),"")</f>
      </c>
      <c r="T132" t="str">
        <f>IF(INDEX(kurz!$B$7:$AQ$58,$B132,T$1)&lt;&gt;"",INDEX(kurz!$B$7:$AQ$58,$B132,T$1),"")</f>
        <v>ILIMA experiment</v>
      </c>
      <c r="U132">
        <f>IF(INDEX(kurz!$B$7:$AQ$58,$B132,U$1)&lt;&gt;"",INDEX(kurz!$B$7:$AQ$58,$B132,U$1),"")</f>
      </c>
      <c r="V132">
        <f>IF(INDEX(kurz!$B$7:$AQ$58,$B132,V$1)&lt;&gt;"",INDEX(kurz!$B$7:$AQ$58,$B132,V$1),"")</f>
      </c>
      <c r="W132">
        <f>IF(INDEX(kurz!$B$7:$AQ$58,$B132,W$1)&lt;&gt;"",INDEX(kurz!$B$7:$AQ$58,$B132,W$1),"")</f>
      </c>
      <c r="X132">
        <f>IF(INDEX(kurz!$B$7:$AQ$58,$B132,X$1)&lt;&gt;"",INDEX(kurz!$B$7:$AQ$58,$B132,X$1),"")</f>
      </c>
      <c r="Y132" t="str">
        <f>IF(INDEX(kurz!$B$7:$AQ$58,$B132,Y$1)&lt;&gt;"",INDEX(kurz!$B$7:$AQ$58,$B132,Y$1),"")</f>
        <v>ToF-Detektor-2</v>
      </c>
      <c r="Z132">
        <f>IF(INDEX(kurz!$B$7:$AQ$58,$B132,Z$1)&lt;&gt;"",INDEX(kurz!$B$7:$AQ$58,$B132,Z$1),"")</f>
      </c>
      <c r="AA132" t="str">
        <f>IF(INDEX(kurz!$B$7:$AQ$58,$B132,AA$1)&lt;&gt;"",INDEX(kurz!$B$7:$AQ$58,$B132,AA$1),"")</f>
        <v>H0209A.E10.051</v>
      </c>
      <c r="AB132">
        <f>IF(INDEX(kurz!$B$7:$AQ$58,$B132,AB$1)&lt;&gt;"",INDEX(kurz!$B$7:$AQ$58,$B132,AB$1),"")</f>
      </c>
      <c r="AC132">
        <f>IF(INDEX(kurz!$B$7:$AQ$58,$B132,AC$1)&lt;&gt;"",INDEX(kurz!$B$7:$AQ$58,$B132,AC$1),"")</f>
      </c>
      <c r="AD132">
        <f>IF(INDEX(kurz!$B$7:$AQ$58,$B132,AD$1)&lt;&gt;"",INDEX(kurz!$B$7:$AQ$58,$B132,AD$1),"")</f>
      </c>
      <c r="AE132">
        <f>IF(INDEX(kurz!$B$7:$AQ$58,$B132,AE$1)&lt;&gt;"",INDEX(kurz!$B$7:$AQ$58,$B132,AE$1),"")</f>
      </c>
      <c r="AF132">
        <f>IF(INDEX(kurz!$B$7:$AQ$58,$B132,AF$1)&lt;&gt;"",INDEX(kurz!$B$7:$AQ$58,$B132,AF$1),"")</f>
      </c>
      <c r="AG132">
        <f>IF(INDEX(kurz!$B$7:$AQ$58,$B132,AG$1)&lt;&gt;"",INDEX(kurz!$B$7:$AQ$58,$B132,AG$1),"")</f>
      </c>
      <c r="AH132" t="str">
        <f>IF(INDEX(kurz!$B$7:$AQ$58,$B132,AH$1)&lt;&gt;"",INDEX(kurz!$B$7:$AQ$58,$B132,AH$1),"")</f>
        <v>Im Tunnel gegenüber H0209A.E10.041</v>
      </c>
      <c r="AI132" t="str">
        <f>IF(INDEX(kurz!$B$7:$AQ$58,$B132,AI$1)&lt;&gt;"",INDEX(kurz!$B$7:$AQ$58,$B132,AI$1),"")</f>
        <v>Rack</v>
      </c>
      <c r="AJ132">
        <f>IF(INDEX(kurz!$B$7:$AQ$58,$B132,AJ$1)&lt;&gt;"",INDEX(kurz!$B$7:$AQ$58,$B132,AJ$1),"")</f>
      </c>
      <c r="AK132" t="str">
        <f>IF(INDEX(kurz!$B$7:$AQ$58,$B132,AK$1)&lt;&gt;"",INDEX(kurz!$B$7:$AQ$58,$B132,AK$1),"")</f>
        <v>H0209A.E10.041</v>
      </c>
      <c r="AL132">
        <f>IF(INDEX(kurz!$B$7:$AQ$58,$B132,AL$1)&lt;&gt;"",INDEX(kurz!$B$7:$AQ$58,$B132,AL$1),"")</f>
      </c>
      <c r="AM132">
        <f>IF(INDEX(kurz!$B$7:$AQ$58,$B132,AM$1)&lt;&gt;"",INDEX(kurz!$B$7:$AQ$58,$B132,AM$1),"")</f>
      </c>
      <c r="AN132">
        <f>IF(INDEX(kurz!$B$7:$AQ$58,$B132,AN$1)&lt;&gt;"",INDEX(kurz!$B$7:$AQ$58,$B132,AN$1),"")</f>
      </c>
      <c r="AO132">
        <f>IF(INDEX(kurz!$B$7:$AQ$58,$B132,AO$1)&lt;&gt;"",INDEX(kurz!$B$7:$AQ$58,$B132,AO$1),"")</f>
      </c>
      <c r="AP132">
        <f>IF(INDEX(kurz!$B$7:$AQ$58,$B132,AP$1)&lt;&gt;"",INDEX(kurz!$B$7:$AQ$58,$B132,AP$1),"")</f>
      </c>
      <c r="AQ132">
        <f>IF(INDEX(kurz!$B$7:$AQ$58,$B132,AQ$1)&lt;&gt;"",INDEX(kurz!$B$7:$AQ$58,$B132,AQ$1),"")</f>
      </c>
      <c r="AR132" t="str">
        <f>IF(INDEX(kurz!$B$7:$AQ$58,$B132,AR$1)&lt;&gt;"",INDEX(kurz!$B$7:$AQ$58,$B132,AR$1),"")</f>
        <v>10kV DC</v>
      </c>
      <c r="AS132" t="str">
        <f>IF(INDEX(kurz!$B$7:$AQ$58,$B132,AS$1)&lt;&gt;"",INDEX(kurz!$B$7:$AQ$58,$B132,AS$1),"")</f>
        <v>0.5 mA</v>
      </c>
      <c r="AT132">
        <f>IF(INDEX(kurz!$B$7:$AQ$58,$B132,AT$1)&lt;&gt;"",INDEX(kurz!$B$7:$AQ$58,$B132,AT$1),"")</f>
      </c>
      <c r="AU132">
        <f>IF(INDEX(kurz!$B$7:$AQ$58,$B132,AU$1)&lt;&gt;"",INDEX(kurz!$B$7:$AQ$58,$B132,AU$1),"")</f>
      </c>
      <c r="AV132">
        <f>IF(INDEX(kurz!$B$7:$AQ$58,$B132,AV$1)&lt;&gt;"",INDEX(kurz!$B$7:$AQ$58,$B132,AV$1),"")</f>
      </c>
    </row>
    <row r="133" spans="2:48" ht="15">
      <c r="B133" s="21">
        <f t="shared" si="8"/>
        <v>20</v>
      </c>
      <c r="C133" s="21">
        <f>INDEX(kurz!$A$7:$A$60,lang!B133)</f>
        <v>20</v>
      </c>
      <c r="D133" s="21">
        <f t="shared" si="11"/>
        <v>2</v>
      </c>
      <c r="E133" s="21">
        <f t="shared" si="9"/>
        <v>124</v>
      </c>
      <c r="F133" s="2">
        <f t="shared" si="10"/>
        <v>124</v>
      </c>
      <c r="G133" t="str">
        <f>IF(INDEX(kurz!$B$7:$AQ$58,$B133,G$1)&lt;&gt;"",INDEX(kurz!$B$7:$AQ$58,$B133,G$1),"")</f>
        <v>10kV RG58</v>
      </c>
      <c r="H133">
        <f>IF(INDEX(kurz!$B$7:$AQ$58,$B133,H$1)&lt;&gt;"",INDEX(kurz!$B$7:$AQ$58,$B133,H$1),"")</f>
        <v>3</v>
      </c>
      <c r="I133" t="str">
        <f>IF(INDEX(kurz!$B$7:$AQ$58,$B133,I$1)&lt;&gt;"",INDEX(kurz!$B$7:$AQ$58,$B133,I$1),"")</f>
        <v>ILIMA-TOF2-HV</v>
      </c>
      <c r="J133">
        <f>IF(INDEX(kurz!$B$7:$AQ$58,$B133,J$1)&lt;&gt;"",INDEX(kurz!$B$7:$AQ$58,$B133,J$1),"")</f>
      </c>
      <c r="K133">
        <f>IF(INDEX(kurz!$B$7:$AQ$58,$B133,K$1)&lt;&gt;"",INDEX(kurz!$B$7:$AQ$58,$B133,K$1),"")</f>
      </c>
      <c r="L133">
        <f>IF(INDEX(kurz!$B$7:$AQ$58,$B133,L$1)&lt;&gt;"",INDEX(kurz!$B$7:$AQ$58,$B133,L$1),"")</f>
        <v>5</v>
      </c>
      <c r="M133">
        <f>IF(INDEX(kurz!$B$7:$AQ$58,$B133,M$1)&lt;&gt;"",INDEX(kurz!$B$7:$AQ$58,$B133,M$1),"")</f>
      </c>
      <c r="N133">
        <f>IF(INDEX(kurz!$B$7:$AQ$58,$B133,N$1)&lt;&gt;"",INDEX(kurz!$B$7:$AQ$58,$B133,N$1),"")</f>
        <v>50</v>
      </c>
      <c r="O133">
        <f>IF(INDEX(kurz!$B$7:$AQ$58,$B133,O$1)&lt;&gt;"",INDEX(kurz!$B$7:$AQ$58,$B133,O$1),"")</f>
      </c>
      <c r="P133">
        <f>IF(INDEX(kurz!$B$7:$AQ$58,$B133,P$1)&lt;&gt;"",INDEX(kurz!$B$7:$AQ$58,$B133,P$1),"")</f>
      </c>
      <c r="Q133">
        <f>IF(INDEX(kurz!$B$7:$AQ$58,$B133,Q$1)&lt;&gt;"",INDEX(kurz!$B$7:$AQ$58,$B133,Q$1),"")</f>
      </c>
      <c r="R133">
        <f>IF(INDEX(kurz!$B$7:$AQ$58,$B133,R$1)&lt;&gt;"",INDEX(kurz!$B$7:$AQ$58,$B133,R$1),"")</f>
      </c>
      <c r="S133">
        <f>IF(INDEX(kurz!$B$7:$AQ$58,$B133,S$1)&lt;&gt;"",INDEX(kurz!$B$7:$AQ$58,$B133,S$1),"")</f>
      </c>
      <c r="T133" t="str">
        <f>IF(INDEX(kurz!$B$7:$AQ$58,$B133,T$1)&lt;&gt;"",INDEX(kurz!$B$7:$AQ$58,$B133,T$1),"")</f>
        <v>ILIMA experiment</v>
      </c>
      <c r="U133">
        <f>IF(INDEX(kurz!$B$7:$AQ$58,$B133,U$1)&lt;&gt;"",INDEX(kurz!$B$7:$AQ$58,$B133,U$1),"")</f>
      </c>
      <c r="V133">
        <f>IF(INDEX(kurz!$B$7:$AQ$58,$B133,V$1)&lt;&gt;"",INDEX(kurz!$B$7:$AQ$58,$B133,V$1),"")</f>
      </c>
      <c r="W133">
        <f>IF(INDEX(kurz!$B$7:$AQ$58,$B133,W$1)&lt;&gt;"",INDEX(kurz!$B$7:$AQ$58,$B133,W$1),"")</f>
      </c>
      <c r="X133">
        <f>IF(INDEX(kurz!$B$7:$AQ$58,$B133,X$1)&lt;&gt;"",INDEX(kurz!$B$7:$AQ$58,$B133,X$1),"")</f>
      </c>
      <c r="Y133" t="str">
        <f>IF(INDEX(kurz!$B$7:$AQ$58,$B133,Y$1)&lt;&gt;"",INDEX(kurz!$B$7:$AQ$58,$B133,Y$1),"")</f>
        <v>ToF-Detektor-2</v>
      </c>
      <c r="Z133">
        <f>IF(INDEX(kurz!$B$7:$AQ$58,$B133,Z$1)&lt;&gt;"",INDEX(kurz!$B$7:$AQ$58,$B133,Z$1),"")</f>
      </c>
      <c r="AA133" t="str">
        <f>IF(INDEX(kurz!$B$7:$AQ$58,$B133,AA$1)&lt;&gt;"",INDEX(kurz!$B$7:$AQ$58,$B133,AA$1),"")</f>
        <v>H0209A.E10.051</v>
      </c>
      <c r="AB133">
        <f>IF(INDEX(kurz!$B$7:$AQ$58,$B133,AB$1)&lt;&gt;"",INDEX(kurz!$B$7:$AQ$58,$B133,AB$1),"")</f>
      </c>
      <c r="AC133">
        <f>IF(INDEX(kurz!$B$7:$AQ$58,$B133,AC$1)&lt;&gt;"",INDEX(kurz!$B$7:$AQ$58,$B133,AC$1),"")</f>
      </c>
      <c r="AD133">
        <f>IF(INDEX(kurz!$B$7:$AQ$58,$B133,AD$1)&lt;&gt;"",INDEX(kurz!$B$7:$AQ$58,$B133,AD$1),"")</f>
      </c>
      <c r="AE133">
        <f>IF(INDEX(kurz!$B$7:$AQ$58,$B133,AE$1)&lt;&gt;"",INDEX(kurz!$B$7:$AQ$58,$B133,AE$1),"")</f>
      </c>
      <c r="AF133">
        <f>IF(INDEX(kurz!$B$7:$AQ$58,$B133,AF$1)&lt;&gt;"",INDEX(kurz!$B$7:$AQ$58,$B133,AF$1),"")</f>
      </c>
      <c r="AG133">
        <f>IF(INDEX(kurz!$B$7:$AQ$58,$B133,AG$1)&lt;&gt;"",INDEX(kurz!$B$7:$AQ$58,$B133,AG$1),"")</f>
      </c>
      <c r="AH133" t="str">
        <f>IF(INDEX(kurz!$B$7:$AQ$58,$B133,AH$1)&lt;&gt;"",INDEX(kurz!$B$7:$AQ$58,$B133,AH$1),"")</f>
        <v>Im Tunnel gegenüber H0209A.E10.041</v>
      </c>
      <c r="AI133" t="str">
        <f>IF(INDEX(kurz!$B$7:$AQ$58,$B133,AI$1)&lt;&gt;"",INDEX(kurz!$B$7:$AQ$58,$B133,AI$1),"")</f>
        <v>Rack</v>
      </c>
      <c r="AJ133">
        <f>IF(INDEX(kurz!$B$7:$AQ$58,$B133,AJ$1)&lt;&gt;"",INDEX(kurz!$B$7:$AQ$58,$B133,AJ$1),"")</f>
      </c>
      <c r="AK133" t="str">
        <f>IF(INDEX(kurz!$B$7:$AQ$58,$B133,AK$1)&lt;&gt;"",INDEX(kurz!$B$7:$AQ$58,$B133,AK$1),"")</f>
        <v>H0209A.E10.041</v>
      </c>
      <c r="AL133">
        <f>IF(INDEX(kurz!$B$7:$AQ$58,$B133,AL$1)&lt;&gt;"",INDEX(kurz!$B$7:$AQ$58,$B133,AL$1),"")</f>
      </c>
      <c r="AM133">
        <f>IF(INDEX(kurz!$B$7:$AQ$58,$B133,AM$1)&lt;&gt;"",INDEX(kurz!$B$7:$AQ$58,$B133,AM$1),"")</f>
      </c>
      <c r="AN133">
        <f>IF(INDEX(kurz!$B$7:$AQ$58,$B133,AN$1)&lt;&gt;"",INDEX(kurz!$B$7:$AQ$58,$B133,AN$1),"")</f>
      </c>
      <c r="AO133">
        <f>IF(INDEX(kurz!$B$7:$AQ$58,$B133,AO$1)&lt;&gt;"",INDEX(kurz!$B$7:$AQ$58,$B133,AO$1),"")</f>
      </c>
      <c r="AP133">
        <f>IF(INDEX(kurz!$B$7:$AQ$58,$B133,AP$1)&lt;&gt;"",INDEX(kurz!$B$7:$AQ$58,$B133,AP$1),"")</f>
      </c>
      <c r="AQ133">
        <f>IF(INDEX(kurz!$B$7:$AQ$58,$B133,AQ$1)&lt;&gt;"",INDEX(kurz!$B$7:$AQ$58,$B133,AQ$1),"")</f>
      </c>
      <c r="AR133" t="str">
        <f>IF(INDEX(kurz!$B$7:$AQ$58,$B133,AR$1)&lt;&gt;"",INDEX(kurz!$B$7:$AQ$58,$B133,AR$1),"")</f>
        <v>10kV DC</v>
      </c>
      <c r="AS133" t="str">
        <f>IF(INDEX(kurz!$B$7:$AQ$58,$B133,AS$1)&lt;&gt;"",INDEX(kurz!$B$7:$AQ$58,$B133,AS$1),"")</f>
        <v>0.5 mA</v>
      </c>
      <c r="AT133">
        <f>IF(INDEX(kurz!$B$7:$AQ$58,$B133,AT$1)&lt;&gt;"",INDEX(kurz!$B$7:$AQ$58,$B133,AT$1),"")</f>
      </c>
      <c r="AU133">
        <f>IF(INDEX(kurz!$B$7:$AQ$58,$B133,AU$1)&lt;&gt;"",INDEX(kurz!$B$7:$AQ$58,$B133,AU$1),"")</f>
      </c>
      <c r="AV133">
        <f>IF(INDEX(kurz!$B$7:$AQ$58,$B133,AV$1)&lt;&gt;"",INDEX(kurz!$B$7:$AQ$58,$B133,AV$1),"")</f>
      </c>
    </row>
    <row r="134" spans="2:48" ht="15">
      <c r="B134" s="21">
        <f t="shared" si="8"/>
        <v>20</v>
      </c>
      <c r="C134" s="21">
        <f>INDEX(kurz!$A$7:$A$60,lang!B134)</f>
        <v>20</v>
      </c>
      <c r="D134" s="21">
        <f t="shared" si="11"/>
        <v>1</v>
      </c>
      <c r="E134" s="21">
        <f t="shared" si="9"/>
        <v>125</v>
      </c>
      <c r="F134" s="2">
        <f t="shared" si="10"/>
        <v>125</v>
      </c>
      <c r="G134" t="str">
        <f>IF(INDEX(kurz!$B$7:$AQ$58,$B134,G$1)&lt;&gt;"",INDEX(kurz!$B$7:$AQ$58,$B134,G$1),"")</f>
        <v>10kV RG58</v>
      </c>
      <c r="H134">
        <f>IF(INDEX(kurz!$B$7:$AQ$58,$B134,H$1)&lt;&gt;"",INDEX(kurz!$B$7:$AQ$58,$B134,H$1),"")</f>
        <v>3</v>
      </c>
      <c r="I134" t="str">
        <f>IF(INDEX(kurz!$B$7:$AQ$58,$B134,I$1)&lt;&gt;"",INDEX(kurz!$B$7:$AQ$58,$B134,I$1),"")</f>
        <v>ILIMA-TOF2-HV</v>
      </c>
      <c r="J134">
        <f>IF(INDEX(kurz!$B$7:$AQ$58,$B134,J$1)&lt;&gt;"",INDEX(kurz!$B$7:$AQ$58,$B134,J$1),"")</f>
      </c>
      <c r="K134">
        <f>IF(INDEX(kurz!$B$7:$AQ$58,$B134,K$1)&lt;&gt;"",INDEX(kurz!$B$7:$AQ$58,$B134,K$1),"")</f>
      </c>
      <c r="L134">
        <f>IF(INDEX(kurz!$B$7:$AQ$58,$B134,L$1)&lt;&gt;"",INDEX(kurz!$B$7:$AQ$58,$B134,L$1),"")</f>
        <v>5</v>
      </c>
      <c r="M134">
        <f>IF(INDEX(kurz!$B$7:$AQ$58,$B134,M$1)&lt;&gt;"",INDEX(kurz!$B$7:$AQ$58,$B134,M$1),"")</f>
      </c>
      <c r="N134">
        <f>IF(INDEX(kurz!$B$7:$AQ$58,$B134,N$1)&lt;&gt;"",INDEX(kurz!$B$7:$AQ$58,$B134,N$1),"")</f>
        <v>50</v>
      </c>
      <c r="O134">
        <f>IF(INDEX(kurz!$B$7:$AQ$58,$B134,O$1)&lt;&gt;"",INDEX(kurz!$B$7:$AQ$58,$B134,O$1),"")</f>
      </c>
      <c r="P134">
        <f>IF(INDEX(kurz!$B$7:$AQ$58,$B134,P$1)&lt;&gt;"",INDEX(kurz!$B$7:$AQ$58,$B134,P$1),"")</f>
      </c>
      <c r="Q134">
        <f>IF(INDEX(kurz!$B$7:$AQ$58,$B134,Q$1)&lt;&gt;"",INDEX(kurz!$B$7:$AQ$58,$B134,Q$1),"")</f>
      </c>
      <c r="R134">
        <f>IF(INDEX(kurz!$B$7:$AQ$58,$B134,R$1)&lt;&gt;"",INDEX(kurz!$B$7:$AQ$58,$B134,R$1),"")</f>
      </c>
      <c r="S134">
        <f>IF(INDEX(kurz!$B$7:$AQ$58,$B134,S$1)&lt;&gt;"",INDEX(kurz!$B$7:$AQ$58,$B134,S$1),"")</f>
      </c>
      <c r="T134" t="str">
        <f>IF(INDEX(kurz!$B$7:$AQ$58,$B134,T$1)&lt;&gt;"",INDEX(kurz!$B$7:$AQ$58,$B134,T$1),"")</f>
        <v>ILIMA experiment</v>
      </c>
      <c r="U134">
        <f>IF(INDEX(kurz!$B$7:$AQ$58,$B134,U$1)&lt;&gt;"",INDEX(kurz!$B$7:$AQ$58,$B134,U$1),"")</f>
      </c>
      <c r="V134">
        <f>IF(INDEX(kurz!$B$7:$AQ$58,$B134,V$1)&lt;&gt;"",INDEX(kurz!$B$7:$AQ$58,$B134,V$1),"")</f>
      </c>
      <c r="W134">
        <f>IF(INDEX(kurz!$B$7:$AQ$58,$B134,W$1)&lt;&gt;"",INDEX(kurz!$B$7:$AQ$58,$B134,W$1),"")</f>
      </c>
      <c r="X134">
        <f>IF(INDEX(kurz!$B$7:$AQ$58,$B134,X$1)&lt;&gt;"",INDEX(kurz!$B$7:$AQ$58,$B134,X$1),"")</f>
      </c>
      <c r="Y134" t="str">
        <f>IF(INDEX(kurz!$B$7:$AQ$58,$B134,Y$1)&lt;&gt;"",INDEX(kurz!$B$7:$AQ$58,$B134,Y$1),"")</f>
        <v>ToF-Detektor-2</v>
      </c>
      <c r="Z134">
        <f>IF(INDEX(kurz!$B$7:$AQ$58,$B134,Z$1)&lt;&gt;"",INDEX(kurz!$B$7:$AQ$58,$B134,Z$1),"")</f>
      </c>
      <c r="AA134" t="str">
        <f>IF(INDEX(kurz!$B$7:$AQ$58,$B134,AA$1)&lt;&gt;"",INDEX(kurz!$B$7:$AQ$58,$B134,AA$1),"")</f>
        <v>H0209A.E10.051</v>
      </c>
      <c r="AB134">
        <f>IF(INDEX(kurz!$B$7:$AQ$58,$B134,AB$1)&lt;&gt;"",INDEX(kurz!$B$7:$AQ$58,$B134,AB$1),"")</f>
      </c>
      <c r="AC134">
        <f>IF(INDEX(kurz!$B$7:$AQ$58,$B134,AC$1)&lt;&gt;"",INDEX(kurz!$B$7:$AQ$58,$B134,AC$1),"")</f>
      </c>
      <c r="AD134">
        <f>IF(INDEX(kurz!$B$7:$AQ$58,$B134,AD$1)&lt;&gt;"",INDEX(kurz!$B$7:$AQ$58,$B134,AD$1),"")</f>
      </c>
      <c r="AE134">
        <f>IF(INDEX(kurz!$B$7:$AQ$58,$B134,AE$1)&lt;&gt;"",INDEX(kurz!$B$7:$AQ$58,$B134,AE$1),"")</f>
      </c>
      <c r="AF134">
        <f>IF(INDEX(kurz!$B$7:$AQ$58,$B134,AF$1)&lt;&gt;"",INDEX(kurz!$B$7:$AQ$58,$B134,AF$1),"")</f>
      </c>
      <c r="AG134">
        <f>IF(INDEX(kurz!$B$7:$AQ$58,$B134,AG$1)&lt;&gt;"",INDEX(kurz!$B$7:$AQ$58,$B134,AG$1),"")</f>
      </c>
      <c r="AH134" t="str">
        <f>IF(INDEX(kurz!$B$7:$AQ$58,$B134,AH$1)&lt;&gt;"",INDEX(kurz!$B$7:$AQ$58,$B134,AH$1),"")</f>
        <v>Im Tunnel gegenüber H0209A.E10.041</v>
      </c>
      <c r="AI134" t="str">
        <f>IF(INDEX(kurz!$B$7:$AQ$58,$B134,AI$1)&lt;&gt;"",INDEX(kurz!$B$7:$AQ$58,$B134,AI$1),"")</f>
        <v>Rack</v>
      </c>
      <c r="AJ134">
        <f>IF(INDEX(kurz!$B$7:$AQ$58,$B134,AJ$1)&lt;&gt;"",INDEX(kurz!$B$7:$AQ$58,$B134,AJ$1),"")</f>
      </c>
      <c r="AK134" t="str">
        <f>IF(INDEX(kurz!$B$7:$AQ$58,$B134,AK$1)&lt;&gt;"",INDEX(kurz!$B$7:$AQ$58,$B134,AK$1),"")</f>
        <v>H0209A.E10.041</v>
      </c>
      <c r="AL134">
        <f>IF(INDEX(kurz!$B$7:$AQ$58,$B134,AL$1)&lt;&gt;"",INDEX(kurz!$B$7:$AQ$58,$B134,AL$1),"")</f>
      </c>
      <c r="AM134">
        <f>IF(INDEX(kurz!$B$7:$AQ$58,$B134,AM$1)&lt;&gt;"",INDEX(kurz!$B$7:$AQ$58,$B134,AM$1),"")</f>
      </c>
      <c r="AN134">
        <f>IF(INDEX(kurz!$B$7:$AQ$58,$B134,AN$1)&lt;&gt;"",INDEX(kurz!$B$7:$AQ$58,$B134,AN$1),"")</f>
      </c>
      <c r="AO134">
        <f>IF(INDEX(kurz!$B$7:$AQ$58,$B134,AO$1)&lt;&gt;"",INDEX(kurz!$B$7:$AQ$58,$B134,AO$1),"")</f>
      </c>
      <c r="AP134">
        <f>IF(INDEX(kurz!$B$7:$AQ$58,$B134,AP$1)&lt;&gt;"",INDEX(kurz!$B$7:$AQ$58,$B134,AP$1),"")</f>
      </c>
      <c r="AQ134">
        <f>IF(INDEX(kurz!$B$7:$AQ$58,$B134,AQ$1)&lt;&gt;"",INDEX(kurz!$B$7:$AQ$58,$B134,AQ$1),"")</f>
      </c>
      <c r="AR134" t="str">
        <f>IF(INDEX(kurz!$B$7:$AQ$58,$B134,AR$1)&lt;&gt;"",INDEX(kurz!$B$7:$AQ$58,$B134,AR$1),"")</f>
        <v>10kV DC</v>
      </c>
      <c r="AS134" t="str">
        <f>IF(INDEX(kurz!$B$7:$AQ$58,$B134,AS$1)&lt;&gt;"",INDEX(kurz!$B$7:$AQ$58,$B134,AS$1),"")</f>
        <v>0.5 mA</v>
      </c>
      <c r="AT134">
        <f>IF(INDEX(kurz!$B$7:$AQ$58,$B134,AT$1)&lt;&gt;"",INDEX(kurz!$B$7:$AQ$58,$B134,AT$1),"")</f>
      </c>
      <c r="AU134">
        <f>IF(INDEX(kurz!$B$7:$AQ$58,$B134,AU$1)&lt;&gt;"",INDEX(kurz!$B$7:$AQ$58,$B134,AU$1),"")</f>
      </c>
      <c r="AV134">
        <f>IF(INDEX(kurz!$B$7:$AQ$58,$B134,AV$1)&lt;&gt;"",INDEX(kurz!$B$7:$AQ$58,$B134,AV$1),"")</f>
      </c>
    </row>
    <row r="135" spans="2:48" ht="15">
      <c r="B135" s="21">
        <f t="shared" si="8"/>
        <v>20</v>
      </c>
      <c r="C135" s="21">
        <f>INDEX(kurz!$A$7:$A$60,lang!B135)</f>
        <v>20</v>
      </c>
      <c r="D135" s="21">
        <f t="shared" si="11"/>
        <v>0</v>
      </c>
      <c r="E135" s="21">
        <f t="shared" si="9"/>
        <v>126</v>
      </c>
      <c r="F135" s="2">
        <f t="shared" si="10"/>
        <v>126</v>
      </c>
      <c r="G135" t="str">
        <f>IF(INDEX(kurz!$B$7:$AQ$58,$B135,G$1)&lt;&gt;"",INDEX(kurz!$B$7:$AQ$58,$B135,G$1),"")</f>
        <v>10kV RG58</v>
      </c>
      <c r="H135">
        <f>IF(INDEX(kurz!$B$7:$AQ$58,$B135,H$1)&lt;&gt;"",INDEX(kurz!$B$7:$AQ$58,$B135,H$1),"")</f>
        <v>3</v>
      </c>
      <c r="I135" t="str">
        <f>IF(INDEX(kurz!$B$7:$AQ$58,$B135,I$1)&lt;&gt;"",INDEX(kurz!$B$7:$AQ$58,$B135,I$1),"")</f>
        <v>ILIMA-TOF2-HV</v>
      </c>
      <c r="J135">
        <f>IF(INDEX(kurz!$B$7:$AQ$58,$B135,J$1)&lt;&gt;"",INDEX(kurz!$B$7:$AQ$58,$B135,J$1),"")</f>
      </c>
      <c r="K135">
        <f>IF(INDEX(kurz!$B$7:$AQ$58,$B135,K$1)&lt;&gt;"",INDEX(kurz!$B$7:$AQ$58,$B135,K$1),"")</f>
      </c>
      <c r="L135">
        <f>IF(INDEX(kurz!$B$7:$AQ$58,$B135,L$1)&lt;&gt;"",INDEX(kurz!$B$7:$AQ$58,$B135,L$1),"")</f>
        <v>5</v>
      </c>
      <c r="M135">
        <f>IF(INDEX(kurz!$B$7:$AQ$58,$B135,M$1)&lt;&gt;"",INDEX(kurz!$B$7:$AQ$58,$B135,M$1),"")</f>
      </c>
      <c r="N135">
        <f>IF(INDEX(kurz!$B$7:$AQ$58,$B135,N$1)&lt;&gt;"",INDEX(kurz!$B$7:$AQ$58,$B135,N$1),"")</f>
        <v>50</v>
      </c>
      <c r="O135">
        <f>IF(INDEX(kurz!$B$7:$AQ$58,$B135,O$1)&lt;&gt;"",INDEX(kurz!$B$7:$AQ$58,$B135,O$1),"")</f>
      </c>
      <c r="P135">
        <f>IF(INDEX(kurz!$B$7:$AQ$58,$B135,P$1)&lt;&gt;"",INDEX(kurz!$B$7:$AQ$58,$B135,P$1),"")</f>
      </c>
      <c r="Q135">
        <f>IF(INDEX(kurz!$B$7:$AQ$58,$B135,Q$1)&lt;&gt;"",INDEX(kurz!$B$7:$AQ$58,$B135,Q$1),"")</f>
      </c>
      <c r="R135">
        <f>IF(INDEX(kurz!$B$7:$AQ$58,$B135,R$1)&lt;&gt;"",INDEX(kurz!$B$7:$AQ$58,$B135,R$1),"")</f>
      </c>
      <c r="S135">
        <f>IF(INDEX(kurz!$B$7:$AQ$58,$B135,S$1)&lt;&gt;"",INDEX(kurz!$B$7:$AQ$58,$B135,S$1),"")</f>
      </c>
      <c r="T135" t="str">
        <f>IF(INDEX(kurz!$B$7:$AQ$58,$B135,T$1)&lt;&gt;"",INDEX(kurz!$B$7:$AQ$58,$B135,T$1),"")</f>
        <v>ILIMA experiment</v>
      </c>
      <c r="U135">
        <f>IF(INDEX(kurz!$B$7:$AQ$58,$B135,U$1)&lt;&gt;"",INDEX(kurz!$B$7:$AQ$58,$B135,U$1),"")</f>
      </c>
      <c r="V135">
        <f>IF(INDEX(kurz!$B$7:$AQ$58,$B135,V$1)&lt;&gt;"",INDEX(kurz!$B$7:$AQ$58,$B135,V$1),"")</f>
      </c>
      <c r="W135">
        <f>IF(INDEX(kurz!$B$7:$AQ$58,$B135,W$1)&lt;&gt;"",INDEX(kurz!$B$7:$AQ$58,$B135,W$1),"")</f>
      </c>
      <c r="X135">
        <f>IF(INDEX(kurz!$B$7:$AQ$58,$B135,X$1)&lt;&gt;"",INDEX(kurz!$B$7:$AQ$58,$B135,X$1),"")</f>
      </c>
      <c r="Y135" t="str">
        <f>IF(INDEX(kurz!$B$7:$AQ$58,$B135,Y$1)&lt;&gt;"",INDEX(kurz!$B$7:$AQ$58,$B135,Y$1),"")</f>
        <v>ToF-Detektor-2</v>
      </c>
      <c r="Z135">
        <f>IF(INDEX(kurz!$B$7:$AQ$58,$B135,Z$1)&lt;&gt;"",INDEX(kurz!$B$7:$AQ$58,$B135,Z$1),"")</f>
      </c>
      <c r="AA135" t="str">
        <f>IF(INDEX(kurz!$B$7:$AQ$58,$B135,AA$1)&lt;&gt;"",INDEX(kurz!$B$7:$AQ$58,$B135,AA$1),"")</f>
        <v>H0209A.E10.051</v>
      </c>
      <c r="AB135">
        <f>IF(INDEX(kurz!$B$7:$AQ$58,$B135,AB$1)&lt;&gt;"",INDEX(kurz!$B$7:$AQ$58,$B135,AB$1),"")</f>
      </c>
      <c r="AC135">
        <f>IF(INDEX(kurz!$B$7:$AQ$58,$B135,AC$1)&lt;&gt;"",INDEX(kurz!$B$7:$AQ$58,$B135,AC$1),"")</f>
      </c>
      <c r="AD135">
        <f>IF(INDEX(kurz!$B$7:$AQ$58,$B135,AD$1)&lt;&gt;"",INDEX(kurz!$B$7:$AQ$58,$B135,AD$1),"")</f>
      </c>
      <c r="AE135">
        <f>IF(INDEX(kurz!$B$7:$AQ$58,$B135,AE$1)&lt;&gt;"",INDEX(kurz!$B$7:$AQ$58,$B135,AE$1),"")</f>
      </c>
      <c r="AF135">
        <f>IF(INDEX(kurz!$B$7:$AQ$58,$B135,AF$1)&lt;&gt;"",INDEX(kurz!$B$7:$AQ$58,$B135,AF$1),"")</f>
      </c>
      <c r="AG135">
        <f>IF(INDEX(kurz!$B$7:$AQ$58,$B135,AG$1)&lt;&gt;"",INDEX(kurz!$B$7:$AQ$58,$B135,AG$1),"")</f>
      </c>
      <c r="AH135" t="str">
        <f>IF(INDEX(kurz!$B$7:$AQ$58,$B135,AH$1)&lt;&gt;"",INDEX(kurz!$B$7:$AQ$58,$B135,AH$1),"")</f>
        <v>Im Tunnel gegenüber H0209A.E10.041</v>
      </c>
      <c r="AI135" t="str">
        <f>IF(INDEX(kurz!$B$7:$AQ$58,$B135,AI$1)&lt;&gt;"",INDEX(kurz!$B$7:$AQ$58,$B135,AI$1),"")</f>
        <v>Rack</v>
      </c>
      <c r="AJ135">
        <f>IF(INDEX(kurz!$B$7:$AQ$58,$B135,AJ$1)&lt;&gt;"",INDEX(kurz!$B$7:$AQ$58,$B135,AJ$1),"")</f>
      </c>
      <c r="AK135" t="str">
        <f>IF(INDEX(kurz!$B$7:$AQ$58,$B135,AK$1)&lt;&gt;"",INDEX(kurz!$B$7:$AQ$58,$B135,AK$1),"")</f>
        <v>H0209A.E10.041</v>
      </c>
      <c r="AL135">
        <f>IF(INDEX(kurz!$B$7:$AQ$58,$B135,AL$1)&lt;&gt;"",INDEX(kurz!$B$7:$AQ$58,$B135,AL$1),"")</f>
      </c>
      <c r="AM135">
        <f>IF(INDEX(kurz!$B$7:$AQ$58,$B135,AM$1)&lt;&gt;"",INDEX(kurz!$B$7:$AQ$58,$B135,AM$1),"")</f>
      </c>
      <c r="AN135">
        <f>IF(INDEX(kurz!$B$7:$AQ$58,$B135,AN$1)&lt;&gt;"",INDEX(kurz!$B$7:$AQ$58,$B135,AN$1),"")</f>
      </c>
      <c r="AO135">
        <f>IF(INDEX(kurz!$B$7:$AQ$58,$B135,AO$1)&lt;&gt;"",INDEX(kurz!$B$7:$AQ$58,$B135,AO$1),"")</f>
      </c>
      <c r="AP135">
        <f>IF(INDEX(kurz!$B$7:$AQ$58,$B135,AP$1)&lt;&gt;"",INDEX(kurz!$B$7:$AQ$58,$B135,AP$1),"")</f>
      </c>
      <c r="AQ135">
        <f>IF(INDEX(kurz!$B$7:$AQ$58,$B135,AQ$1)&lt;&gt;"",INDEX(kurz!$B$7:$AQ$58,$B135,AQ$1),"")</f>
      </c>
      <c r="AR135" t="str">
        <f>IF(INDEX(kurz!$B$7:$AQ$58,$B135,AR$1)&lt;&gt;"",INDEX(kurz!$B$7:$AQ$58,$B135,AR$1),"")</f>
        <v>10kV DC</v>
      </c>
      <c r="AS135" t="str">
        <f>IF(INDEX(kurz!$B$7:$AQ$58,$B135,AS$1)&lt;&gt;"",INDEX(kurz!$B$7:$AQ$58,$B135,AS$1),"")</f>
        <v>0.5 mA</v>
      </c>
      <c r="AT135">
        <f>IF(INDEX(kurz!$B$7:$AQ$58,$B135,AT$1)&lt;&gt;"",INDEX(kurz!$B$7:$AQ$58,$B135,AT$1),"")</f>
      </c>
      <c r="AU135">
        <f>IF(INDEX(kurz!$B$7:$AQ$58,$B135,AU$1)&lt;&gt;"",INDEX(kurz!$B$7:$AQ$58,$B135,AU$1),"")</f>
      </c>
      <c r="AV135">
        <f>IF(INDEX(kurz!$B$7:$AQ$58,$B135,AV$1)&lt;&gt;"",INDEX(kurz!$B$7:$AQ$58,$B135,AV$1),"")</f>
      </c>
    </row>
    <row r="136" spans="2:48" ht="15">
      <c r="B136" s="21">
        <f aca="true" t="shared" si="12" ref="B136:B199">IF(D135=0,B135+1,B135)</f>
        <v>21</v>
      </c>
      <c r="C136" s="21">
        <f>INDEX(kurz!$A$7:$A$60,lang!B136)</f>
        <v>2</v>
      </c>
      <c r="D136" s="21">
        <f t="shared" si="11"/>
        <v>2</v>
      </c>
      <c r="E136" s="21">
        <f t="shared" si="9"/>
        <v>127</v>
      </c>
      <c r="F136" s="2">
        <f t="shared" si="10"/>
        <v>127</v>
      </c>
      <c r="G136" t="str">
        <f>IF(INDEX(kurz!$B$7:$AQ$58,$B136,G$1)&lt;&gt;"",INDEX(kurz!$B$7:$AQ$58,$B136,G$1),"")</f>
        <v>RG-58</v>
      </c>
      <c r="H136">
        <f>IF(INDEX(kurz!$B$7:$AQ$58,$B136,H$1)&lt;&gt;"",INDEX(kurz!$B$7:$AQ$58,$B136,H$1),"")</f>
        <v>3</v>
      </c>
      <c r="I136" t="str">
        <f>IF(INDEX(kurz!$B$7:$AQ$58,$B136,I$1)&lt;&gt;"",INDEX(kurz!$B$7:$AQ$58,$B136,I$1),"")</f>
        <v>ILIMA-TOF2-Aux.Signal</v>
      </c>
      <c r="J136">
        <f>IF(INDEX(kurz!$B$7:$AQ$58,$B136,J$1)&lt;&gt;"",INDEX(kurz!$B$7:$AQ$58,$B136,J$1),"")</f>
      </c>
      <c r="K136">
        <f>IF(INDEX(kurz!$B$7:$AQ$58,$B136,K$1)&lt;&gt;"",INDEX(kurz!$B$7:$AQ$58,$B136,K$1),"")</f>
      </c>
      <c r="L136">
        <f>IF(INDEX(kurz!$B$7:$AQ$58,$B136,L$1)&lt;&gt;"",INDEX(kurz!$B$7:$AQ$58,$B136,L$1),"")</f>
      </c>
      <c r="M136">
        <f>IF(INDEX(kurz!$B$7:$AQ$58,$B136,M$1)&lt;&gt;"",INDEX(kurz!$B$7:$AQ$58,$B136,M$1),"")</f>
      </c>
      <c r="N136">
        <f>IF(INDEX(kurz!$B$7:$AQ$58,$B136,N$1)&lt;&gt;"",INDEX(kurz!$B$7:$AQ$58,$B136,N$1),"")</f>
        <v>50</v>
      </c>
      <c r="O136">
        <f>IF(INDEX(kurz!$B$7:$AQ$58,$B136,O$1)&lt;&gt;"",INDEX(kurz!$B$7:$AQ$58,$B136,O$1),"")</f>
      </c>
      <c r="P136">
        <f>IF(INDEX(kurz!$B$7:$AQ$58,$B136,P$1)&lt;&gt;"",INDEX(kurz!$B$7:$AQ$58,$B136,P$1),"")</f>
      </c>
      <c r="Q136">
        <f>IF(INDEX(kurz!$B$7:$AQ$58,$B136,Q$1)&lt;&gt;"",INDEX(kurz!$B$7:$AQ$58,$B136,Q$1),"")</f>
      </c>
      <c r="R136">
        <f>IF(INDEX(kurz!$B$7:$AQ$58,$B136,R$1)&lt;&gt;"",INDEX(kurz!$B$7:$AQ$58,$B136,R$1),"")</f>
      </c>
      <c r="S136">
        <f>IF(INDEX(kurz!$B$7:$AQ$58,$B136,S$1)&lt;&gt;"",INDEX(kurz!$B$7:$AQ$58,$B136,S$1),"")</f>
      </c>
      <c r="T136" t="str">
        <f>IF(INDEX(kurz!$B$7:$AQ$58,$B136,T$1)&lt;&gt;"",INDEX(kurz!$B$7:$AQ$58,$B136,T$1),"")</f>
        <v>ILIMA experiment</v>
      </c>
      <c r="U136">
        <f>IF(INDEX(kurz!$B$7:$AQ$58,$B136,U$1)&lt;&gt;"",INDEX(kurz!$B$7:$AQ$58,$B136,U$1),"")</f>
      </c>
      <c r="V136">
        <f>IF(INDEX(kurz!$B$7:$AQ$58,$B136,V$1)&lt;&gt;"",INDEX(kurz!$B$7:$AQ$58,$B136,V$1),"")</f>
      </c>
      <c r="W136">
        <f>IF(INDEX(kurz!$B$7:$AQ$58,$B136,W$1)&lt;&gt;"",INDEX(kurz!$B$7:$AQ$58,$B136,W$1),"")</f>
      </c>
      <c r="X136">
        <f>IF(INDEX(kurz!$B$7:$AQ$58,$B136,X$1)&lt;&gt;"",INDEX(kurz!$B$7:$AQ$58,$B136,X$1),"")</f>
      </c>
      <c r="Y136" t="str">
        <f>IF(INDEX(kurz!$B$7:$AQ$58,$B136,Y$1)&lt;&gt;"",INDEX(kurz!$B$7:$AQ$58,$B136,Y$1),"")</f>
        <v>ToF-Detektor-2</v>
      </c>
      <c r="Z136">
        <f>IF(INDEX(kurz!$B$7:$AQ$58,$B136,Z$1)&lt;&gt;"",INDEX(kurz!$B$7:$AQ$58,$B136,Z$1),"")</f>
      </c>
      <c r="AA136" t="str">
        <f>IF(INDEX(kurz!$B$7:$AQ$58,$B136,AA$1)&lt;&gt;"",INDEX(kurz!$B$7:$AQ$58,$B136,AA$1),"")</f>
        <v>H0209A.E10.051</v>
      </c>
      <c r="AB136">
        <f>IF(INDEX(kurz!$B$7:$AQ$58,$B136,AB$1)&lt;&gt;"",INDEX(kurz!$B$7:$AQ$58,$B136,AB$1),"")</f>
      </c>
      <c r="AC136">
        <f>IF(INDEX(kurz!$B$7:$AQ$58,$B136,AC$1)&lt;&gt;"",INDEX(kurz!$B$7:$AQ$58,$B136,AC$1),"")</f>
      </c>
      <c r="AD136">
        <f>IF(INDEX(kurz!$B$7:$AQ$58,$B136,AD$1)&lt;&gt;"",INDEX(kurz!$B$7:$AQ$58,$B136,AD$1),"")</f>
      </c>
      <c r="AE136">
        <f>IF(INDEX(kurz!$B$7:$AQ$58,$B136,AE$1)&lt;&gt;"",INDEX(kurz!$B$7:$AQ$58,$B136,AE$1),"")</f>
      </c>
      <c r="AF136">
        <f>IF(INDEX(kurz!$B$7:$AQ$58,$B136,AF$1)&lt;&gt;"",INDEX(kurz!$B$7:$AQ$58,$B136,AF$1),"")</f>
      </c>
      <c r="AG136">
        <f>IF(INDEX(kurz!$B$7:$AQ$58,$B136,AG$1)&lt;&gt;"",INDEX(kurz!$B$7:$AQ$58,$B136,AG$1),"")</f>
      </c>
      <c r="AH136" t="str">
        <f>IF(INDEX(kurz!$B$7:$AQ$58,$B136,AH$1)&lt;&gt;"",INDEX(kurz!$B$7:$AQ$58,$B136,AH$1),"")</f>
        <v>Im Tunnel gegenüber H0209A.E10.041</v>
      </c>
      <c r="AI136" t="str">
        <f>IF(INDEX(kurz!$B$7:$AQ$58,$B136,AI$1)&lt;&gt;"",INDEX(kurz!$B$7:$AQ$58,$B136,AI$1),"")</f>
        <v>Rack</v>
      </c>
      <c r="AJ136">
        <f>IF(INDEX(kurz!$B$7:$AQ$58,$B136,AJ$1)&lt;&gt;"",INDEX(kurz!$B$7:$AQ$58,$B136,AJ$1),"")</f>
      </c>
      <c r="AK136" t="str">
        <f>IF(INDEX(kurz!$B$7:$AQ$58,$B136,AK$1)&lt;&gt;"",INDEX(kurz!$B$7:$AQ$58,$B136,AK$1),"")</f>
        <v>H0209A.E10.041</v>
      </c>
      <c r="AL136">
        <f>IF(INDEX(kurz!$B$7:$AQ$58,$B136,AL$1)&lt;&gt;"",INDEX(kurz!$B$7:$AQ$58,$B136,AL$1),"")</f>
      </c>
      <c r="AM136">
        <f>IF(INDEX(kurz!$B$7:$AQ$58,$B136,AM$1)&lt;&gt;"",INDEX(kurz!$B$7:$AQ$58,$B136,AM$1),"")</f>
      </c>
      <c r="AN136">
        <f>IF(INDEX(kurz!$B$7:$AQ$58,$B136,AN$1)&lt;&gt;"",INDEX(kurz!$B$7:$AQ$58,$B136,AN$1),"")</f>
      </c>
      <c r="AO136">
        <f>IF(INDEX(kurz!$B$7:$AQ$58,$B136,AO$1)&lt;&gt;"",INDEX(kurz!$B$7:$AQ$58,$B136,AO$1),"")</f>
      </c>
      <c r="AP136">
        <f>IF(INDEX(kurz!$B$7:$AQ$58,$B136,AP$1)&lt;&gt;"",INDEX(kurz!$B$7:$AQ$58,$B136,AP$1),"")</f>
      </c>
      <c r="AQ136">
        <f>IF(INDEX(kurz!$B$7:$AQ$58,$B136,AQ$1)&lt;&gt;"",INDEX(kurz!$B$7:$AQ$58,$B136,AQ$1),"")</f>
      </c>
      <c r="AR136" t="str">
        <f>IF(INDEX(kurz!$B$7:$AQ$58,$B136,AR$1)&lt;&gt;"",INDEX(kurz!$B$7:$AQ$58,$B136,AR$1),"")</f>
        <v>5V</v>
      </c>
      <c r="AS136">
        <f>IF(INDEX(kurz!$B$7:$AQ$58,$B136,AS$1)&lt;&gt;"",INDEX(kurz!$B$7:$AQ$58,$B136,AS$1),"")</f>
      </c>
      <c r="AT136">
        <f>IF(INDEX(kurz!$B$7:$AQ$58,$B136,AT$1)&lt;&gt;"",INDEX(kurz!$B$7:$AQ$58,$B136,AT$1),"")</f>
      </c>
      <c r="AU136">
        <f>IF(INDEX(kurz!$B$7:$AQ$58,$B136,AU$1)&lt;&gt;"",INDEX(kurz!$B$7:$AQ$58,$B136,AU$1),"")</f>
      </c>
      <c r="AV136">
        <f>IF(INDEX(kurz!$B$7:$AQ$58,$B136,AV$1)&lt;&gt;"",INDEX(kurz!$B$7:$AQ$58,$B136,AV$1),"")</f>
      </c>
    </row>
    <row r="137" spans="2:48" ht="15">
      <c r="B137" s="21">
        <f t="shared" si="12"/>
        <v>21</v>
      </c>
      <c r="C137" s="21">
        <f>INDEX(kurz!$A$7:$A$60,lang!B137)</f>
        <v>2</v>
      </c>
      <c r="D137" s="21">
        <f t="shared" si="11"/>
        <v>1</v>
      </c>
      <c r="E137" s="21">
        <f aca="true" t="shared" si="13" ref="E137:E200">IF(C137=0,E136,E136+1)</f>
        <v>128</v>
      </c>
      <c r="F137" s="2">
        <f aca="true" t="shared" si="14" ref="F137:F200">IF(E136=E137,"",E137)</f>
        <v>128</v>
      </c>
      <c r="G137" t="str">
        <f>IF(INDEX(kurz!$B$7:$AQ$58,$B137,G$1)&lt;&gt;"",INDEX(kurz!$B$7:$AQ$58,$B137,G$1),"")</f>
        <v>RG-58</v>
      </c>
      <c r="H137">
        <f>IF(INDEX(kurz!$B$7:$AQ$58,$B137,H$1)&lt;&gt;"",INDEX(kurz!$B$7:$AQ$58,$B137,H$1),"")</f>
        <v>3</v>
      </c>
      <c r="I137" t="str">
        <f>IF(INDEX(kurz!$B$7:$AQ$58,$B137,I$1)&lt;&gt;"",INDEX(kurz!$B$7:$AQ$58,$B137,I$1),"")</f>
        <v>ILIMA-TOF2-Aux.Signal</v>
      </c>
      <c r="J137">
        <f>IF(INDEX(kurz!$B$7:$AQ$58,$B137,J$1)&lt;&gt;"",INDEX(kurz!$B$7:$AQ$58,$B137,J$1),"")</f>
      </c>
      <c r="K137">
        <f>IF(INDEX(kurz!$B$7:$AQ$58,$B137,K$1)&lt;&gt;"",INDEX(kurz!$B$7:$AQ$58,$B137,K$1),"")</f>
      </c>
      <c r="L137">
        <f>IF(INDEX(kurz!$B$7:$AQ$58,$B137,L$1)&lt;&gt;"",INDEX(kurz!$B$7:$AQ$58,$B137,L$1),"")</f>
      </c>
      <c r="M137">
        <f>IF(INDEX(kurz!$B$7:$AQ$58,$B137,M$1)&lt;&gt;"",INDEX(kurz!$B$7:$AQ$58,$B137,M$1),"")</f>
      </c>
      <c r="N137">
        <f>IF(INDEX(kurz!$B$7:$AQ$58,$B137,N$1)&lt;&gt;"",INDEX(kurz!$B$7:$AQ$58,$B137,N$1),"")</f>
        <v>50</v>
      </c>
      <c r="O137">
        <f>IF(INDEX(kurz!$B$7:$AQ$58,$B137,O$1)&lt;&gt;"",INDEX(kurz!$B$7:$AQ$58,$B137,O$1),"")</f>
      </c>
      <c r="P137">
        <f>IF(INDEX(kurz!$B$7:$AQ$58,$B137,P$1)&lt;&gt;"",INDEX(kurz!$B$7:$AQ$58,$B137,P$1),"")</f>
      </c>
      <c r="Q137">
        <f>IF(INDEX(kurz!$B$7:$AQ$58,$B137,Q$1)&lt;&gt;"",INDEX(kurz!$B$7:$AQ$58,$B137,Q$1),"")</f>
      </c>
      <c r="R137">
        <f>IF(INDEX(kurz!$B$7:$AQ$58,$B137,R$1)&lt;&gt;"",INDEX(kurz!$B$7:$AQ$58,$B137,R$1),"")</f>
      </c>
      <c r="S137">
        <f>IF(INDEX(kurz!$B$7:$AQ$58,$B137,S$1)&lt;&gt;"",INDEX(kurz!$B$7:$AQ$58,$B137,S$1),"")</f>
      </c>
      <c r="T137" t="str">
        <f>IF(INDEX(kurz!$B$7:$AQ$58,$B137,T$1)&lt;&gt;"",INDEX(kurz!$B$7:$AQ$58,$B137,T$1),"")</f>
        <v>ILIMA experiment</v>
      </c>
      <c r="U137">
        <f>IF(INDEX(kurz!$B$7:$AQ$58,$B137,U$1)&lt;&gt;"",INDEX(kurz!$B$7:$AQ$58,$B137,U$1),"")</f>
      </c>
      <c r="V137">
        <f>IF(INDEX(kurz!$B$7:$AQ$58,$B137,V$1)&lt;&gt;"",INDEX(kurz!$B$7:$AQ$58,$B137,V$1),"")</f>
      </c>
      <c r="W137">
        <f>IF(INDEX(kurz!$B$7:$AQ$58,$B137,W$1)&lt;&gt;"",INDEX(kurz!$B$7:$AQ$58,$B137,W$1),"")</f>
      </c>
      <c r="X137">
        <f>IF(INDEX(kurz!$B$7:$AQ$58,$B137,X$1)&lt;&gt;"",INDEX(kurz!$B$7:$AQ$58,$B137,X$1),"")</f>
      </c>
      <c r="Y137" t="str">
        <f>IF(INDEX(kurz!$B$7:$AQ$58,$B137,Y$1)&lt;&gt;"",INDEX(kurz!$B$7:$AQ$58,$B137,Y$1),"")</f>
        <v>ToF-Detektor-2</v>
      </c>
      <c r="Z137">
        <f>IF(INDEX(kurz!$B$7:$AQ$58,$B137,Z$1)&lt;&gt;"",INDEX(kurz!$B$7:$AQ$58,$B137,Z$1),"")</f>
      </c>
      <c r="AA137" t="str">
        <f>IF(INDEX(kurz!$B$7:$AQ$58,$B137,AA$1)&lt;&gt;"",INDEX(kurz!$B$7:$AQ$58,$B137,AA$1),"")</f>
        <v>H0209A.E10.051</v>
      </c>
      <c r="AB137">
        <f>IF(INDEX(kurz!$B$7:$AQ$58,$B137,AB$1)&lt;&gt;"",INDEX(kurz!$B$7:$AQ$58,$B137,AB$1),"")</f>
      </c>
      <c r="AC137">
        <f>IF(INDEX(kurz!$B$7:$AQ$58,$B137,AC$1)&lt;&gt;"",INDEX(kurz!$B$7:$AQ$58,$B137,AC$1),"")</f>
      </c>
      <c r="AD137">
        <f>IF(INDEX(kurz!$B$7:$AQ$58,$B137,AD$1)&lt;&gt;"",INDEX(kurz!$B$7:$AQ$58,$B137,AD$1),"")</f>
      </c>
      <c r="AE137">
        <f>IF(INDEX(kurz!$B$7:$AQ$58,$B137,AE$1)&lt;&gt;"",INDEX(kurz!$B$7:$AQ$58,$B137,AE$1),"")</f>
      </c>
      <c r="AF137">
        <f>IF(INDEX(kurz!$B$7:$AQ$58,$B137,AF$1)&lt;&gt;"",INDEX(kurz!$B$7:$AQ$58,$B137,AF$1),"")</f>
      </c>
      <c r="AG137">
        <f>IF(INDEX(kurz!$B$7:$AQ$58,$B137,AG$1)&lt;&gt;"",INDEX(kurz!$B$7:$AQ$58,$B137,AG$1),"")</f>
      </c>
      <c r="AH137" t="str">
        <f>IF(INDEX(kurz!$B$7:$AQ$58,$B137,AH$1)&lt;&gt;"",INDEX(kurz!$B$7:$AQ$58,$B137,AH$1),"")</f>
        <v>Im Tunnel gegenüber H0209A.E10.041</v>
      </c>
      <c r="AI137" t="str">
        <f>IF(INDEX(kurz!$B$7:$AQ$58,$B137,AI$1)&lt;&gt;"",INDEX(kurz!$B$7:$AQ$58,$B137,AI$1),"")</f>
        <v>Rack</v>
      </c>
      <c r="AJ137">
        <f>IF(INDEX(kurz!$B$7:$AQ$58,$B137,AJ$1)&lt;&gt;"",INDEX(kurz!$B$7:$AQ$58,$B137,AJ$1),"")</f>
      </c>
      <c r="AK137" t="str">
        <f>IF(INDEX(kurz!$B$7:$AQ$58,$B137,AK$1)&lt;&gt;"",INDEX(kurz!$B$7:$AQ$58,$B137,AK$1),"")</f>
        <v>H0209A.E10.041</v>
      </c>
      <c r="AL137">
        <f>IF(INDEX(kurz!$B$7:$AQ$58,$B137,AL$1)&lt;&gt;"",INDEX(kurz!$B$7:$AQ$58,$B137,AL$1),"")</f>
      </c>
      <c r="AM137">
        <f>IF(INDEX(kurz!$B$7:$AQ$58,$B137,AM$1)&lt;&gt;"",INDEX(kurz!$B$7:$AQ$58,$B137,AM$1),"")</f>
      </c>
      <c r="AN137">
        <f>IF(INDEX(kurz!$B$7:$AQ$58,$B137,AN$1)&lt;&gt;"",INDEX(kurz!$B$7:$AQ$58,$B137,AN$1),"")</f>
      </c>
      <c r="AO137">
        <f>IF(INDEX(kurz!$B$7:$AQ$58,$B137,AO$1)&lt;&gt;"",INDEX(kurz!$B$7:$AQ$58,$B137,AO$1),"")</f>
      </c>
      <c r="AP137">
        <f>IF(INDEX(kurz!$B$7:$AQ$58,$B137,AP$1)&lt;&gt;"",INDEX(kurz!$B$7:$AQ$58,$B137,AP$1),"")</f>
      </c>
      <c r="AQ137">
        <f>IF(INDEX(kurz!$B$7:$AQ$58,$B137,AQ$1)&lt;&gt;"",INDEX(kurz!$B$7:$AQ$58,$B137,AQ$1),"")</f>
      </c>
      <c r="AR137" t="str">
        <f>IF(INDEX(kurz!$B$7:$AQ$58,$B137,AR$1)&lt;&gt;"",INDEX(kurz!$B$7:$AQ$58,$B137,AR$1),"")</f>
        <v>5V</v>
      </c>
      <c r="AS137">
        <f>IF(INDEX(kurz!$B$7:$AQ$58,$B137,AS$1)&lt;&gt;"",INDEX(kurz!$B$7:$AQ$58,$B137,AS$1),"")</f>
      </c>
      <c r="AT137">
        <f>IF(INDEX(kurz!$B$7:$AQ$58,$B137,AT$1)&lt;&gt;"",INDEX(kurz!$B$7:$AQ$58,$B137,AT$1),"")</f>
      </c>
      <c r="AU137">
        <f>IF(INDEX(kurz!$B$7:$AQ$58,$B137,AU$1)&lt;&gt;"",INDEX(kurz!$B$7:$AQ$58,$B137,AU$1),"")</f>
      </c>
      <c r="AV137">
        <f>IF(INDEX(kurz!$B$7:$AQ$58,$B137,AV$1)&lt;&gt;"",INDEX(kurz!$B$7:$AQ$58,$B137,AV$1),"")</f>
      </c>
    </row>
    <row r="138" spans="2:48" ht="15">
      <c r="B138" s="21">
        <f t="shared" si="12"/>
        <v>21</v>
      </c>
      <c r="C138" s="21">
        <f>INDEX(kurz!$A$7:$A$60,lang!B138)</f>
        <v>2</v>
      </c>
      <c r="D138" s="21">
        <f t="shared" si="11"/>
        <v>0</v>
      </c>
      <c r="E138" s="21">
        <f t="shared" si="13"/>
        <v>129</v>
      </c>
      <c r="F138" s="2">
        <f t="shared" si="14"/>
        <v>129</v>
      </c>
      <c r="G138" t="str">
        <f>IF(INDEX(kurz!$B$7:$AQ$58,$B138,G$1)&lt;&gt;"",INDEX(kurz!$B$7:$AQ$58,$B138,G$1),"")</f>
        <v>RG-58</v>
      </c>
      <c r="H138">
        <f>IF(INDEX(kurz!$B$7:$AQ$58,$B138,H$1)&lt;&gt;"",INDEX(kurz!$B$7:$AQ$58,$B138,H$1),"")</f>
        <v>3</v>
      </c>
      <c r="I138" t="str">
        <f>IF(INDEX(kurz!$B$7:$AQ$58,$B138,I$1)&lt;&gt;"",INDEX(kurz!$B$7:$AQ$58,$B138,I$1),"")</f>
        <v>ILIMA-TOF2-Aux.Signal</v>
      </c>
      <c r="J138">
        <f>IF(INDEX(kurz!$B$7:$AQ$58,$B138,J$1)&lt;&gt;"",INDEX(kurz!$B$7:$AQ$58,$B138,J$1),"")</f>
      </c>
      <c r="K138">
        <f>IF(INDEX(kurz!$B$7:$AQ$58,$B138,K$1)&lt;&gt;"",INDEX(kurz!$B$7:$AQ$58,$B138,K$1),"")</f>
      </c>
      <c r="L138">
        <f>IF(INDEX(kurz!$B$7:$AQ$58,$B138,L$1)&lt;&gt;"",INDEX(kurz!$B$7:$AQ$58,$B138,L$1),"")</f>
      </c>
      <c r="M138">
        <f>IF(INDEX(kurz!$B$7:$AQ$58,$B138,M$1)&lt;&gt;"",INDEX(kurz!$B$7:$AQ$58,$B138,M$1),"")</f>
      </c>
      <c r="N138">
        <f>IF(INDEX(kurz!$B$7:$AQ$58,$B138,N$1)&lt;&gt;"",INDEX(kurz!$B$7:$AQ$58,$B138,N$1),"")</f>
        <v>50</v>
      </c>
      <c r="O138">
        <f>IF(INDEX(kurz!$B$7:$AQ$58,$B138,O$1)&lt;&gt;"",INDEX(kurz!$B$7:$AQ$58,$B138,O$1),"")</f>
      </c>
      <c r="P138">
        <f>IF(INDEX(kurz!$B$7:$AQ$58,$B138,P$1)&lt;&gt;"",INDEX(kurz!$B$7:$AQ$58,$B138,P$1),"")</f>
      </c>
      <c r="Q138">
        <f>IF(INDEX(kurz!$B$7:$AQ$58,$B138,Q$1)&lt;&gt;"",INDEX(kurz!$B$7:$AQ$58,$B138,Q$1),"")</f>
      </c>
      <c r="R138">
        <f>IF(INDEX(kurz!$B$7:$AQ$58,$B138,R$1)&lt;&gt;"",INDEX(kurz!$B$7:$AQ$58,$B138,R$1),"")</f>
      </c>
      <c r="S138">
        <f>IF(INDEX(kurz!$B$7:$AQ$58,$B138,S$1)&lt;&gt;"",INDEX(kurz!$B$7:$AQ$58,$B138,S$1),"")</f>
      </c>
      <c r="T138" t="str">
        <f>IF(INDEX(kurz!$B$7:$AQ$58,$B138,T$1)&lt;&gt;"",INDEX(kurz!$B$7:$AQ$58,$B138,T$1),"")</f>
        <v>ILIMA experiment</v>
      </c>
      <c r="U138">
        <f>IF(INDEX(kurz!$B$7:$AQ$58,$B138,U$1)&lt;&gt;"",INDEX(kurz!$B$7:$AQ$58,$B138,U$1),"")</f>
      </c>
      <c r="V138">
        <f>IF(INDEX(kurz!$B$7:$AQ$58,$B138,V$1)&lt;&gt;"",INDEX(kurz!$B$7:$AQ$58,$B138,V$1),"")</f>
      </c>
      <c r="W138">
        <f>IF(INDEX(kurz!$B$7:$AQ$58,$B138,W$1)&lt;&gt;"",INDEX(kurz!$B$7:$AQ$58,$B138,W$1),"")</f>
      </c>
      <c r="X138">
        <f>IF(INDEX(kurz!$B$7:$AQ$58,$B138,X$1)&lt;&gt;"",INDEX(kurz!$B$7:$AQ$58,$B138,X$1),"")</f>
      </c>
      <c r="Y138" t="str">
        <f>IF(INDEX(kurz!$B$7:$AQ$58,$B138,Y$1)&lt;&gt;"",INDEX(kurz!$B$7:$AQ$58,$B138,Y$1),"")</f>
        <v>ToF-Detektor-2</v>
      </c>
      <c r="Z138">
        <f>IF(INDEX(kurz!$B$7:$AQ$58,$B138,Z$1)&lt;&gt;"",INDEX(kurz!$B$7:$AQ$58,$B138,Z$1),"")</f>
      </c>
      <c r="AA138" t="str">
        <f>IF(INDEX(kurz!$B$7:$AQ$58,$B138,AA$1)&lt;&gt;"",INDEX(kurz!$B$7:$AQ$58,$B138,AA$1),"")</f>
        <v>H0209A.E10.051</v>
      </c>
      <c r="AB138">
        <f>IF(INDEX(kurz!$B$7:$AQ$58,$B138,AB$1)&lt;&gt;"",INDEX(kurz!$B$7:$AQ$58,$B138,AB$1),"")</f>
      </c>
      <c r="AC138">
        <f>IF(INDEX(kurz!$B$7:$AQ$58,$B138,AC$1)&lt;&gt;"",INDEX(kurz!$B$7:$AQ$58,$B138,AC$1),"")</f>
      </c>
      <c r="AD138">
        <f>IF(INDEX(kurz!$B$7:$AQ$58,$B138,AD$1)&lt;&gt;"",INDEX(kurz!$B$7:$AQ$58,$B138,AD$1),"")</f>
      </c>
      <c r="AE138">
        <f>IF(INDEX(kurz!$B$7:$AQ$58,$B138,AE$1)&lt;&gt;"",INDEX(kurz!$B$7:$AQ$58,$B138,AE$1),"")</f>
      </c>
      <c r="AF138">
        <f>IF(INDEX(kurz!$B$7:$AQ$58,$B138,AF$1)&lt;&gt;"",INDEX(kurz!$B$7:$AQ$58,$B138,AF$1),"")</f>
      </c>
      <c r="AG138">
        <f>IF(INDEX(kurz!$B$7:$AQ$58,$B138,AG$1)&lt;&gt;"",INDEX(kurz!$B$7:$AQ$58,$B138,AG$1),"")</f>
      </c>
      <c r="AH138" t="str">
        <f>IF(INDEX(kurz!$B$7:$AQ$58,$B138,AH$1)&lt;&gt;"",INDEX(kurz!$B$7:$AQ$58,$B138,AH$1),"")</f>
        <v>Im Tunnel gegenüber H0209A.E10.041</v>
      </c>
      <c r="AI138" t="str">
        <f>IF(INDEX(kurz!$B$7:$AQ$58,$B138,AI$1)&lt;&gt;"",INDEX(kurz!$B$7:$AQ$58,$B138,AI$1),"")</f>
        <v>Rack</v>
      </c>
      <c r="AJ138">
        <f>IF(INDEX(kurz!$B$7:$AQ$58,$B138,AJ$1)&lt;&gt;"",INDEX(kurz!$B$7:$AQ$58,$B138,AJ$1),"")</f>
      </c>
      <c r="AK138" t="str">
        <f>IF(INDEX(kurz!$B$7:$AQ$58,$B138,AK$1)&lt;&gt;"",INDEX(kurz!$B$7:$AQ$58,$B138,AK$1),"")</f>
        <v>H0209A.E10.041</v>
      </c>
      <c r="AL138">
        <f>IF(INDEX(kurz!$B$7:$AQ$58,$B138,AL$1)&lt;&gt;"",INDEX(kurz!$B$7:$AQ$58,$B138,AL$1),"")</f>
      </c>
      <c r="AM138">
        <f>IF(INDEX(kurz!$B$7:$AQ$58,$B138,AM$1)&lt;&gt;"",INDEX(kurz!$B$7:$AQ$58,$B138,AM$1),"")</f>
      </c>
      <c r="AN138">
        <f>IF(INDEX(kurz!$B$7:$AQ$58,$B138,AN$1)&lt;&gt;"",INDEX(kurz!$B$7:$AQ$58,$B138,AN$1),"")</f>
      </c>
      <c r="AO138">
        <f>IF(INDEX(kurz!$B$7:$AQ$58,$B138,AO$1)&lt;&gt;"",INDEX(kurz!$B$7:$AQ$58,$B138,AO$1),"")</f>
      </c>
      <c r="AP138">
        <f>IF(INDEX(kurz!$B$7:$AQ$58,$B138,AP$1)&lt;&gt;"",INDEX(kurz!$B$7:$AQ$58,$B138,AP$1),"")</f>
      </c>
      <c r="AQ138">
        <f>IF(INDEX(kurz!$B$7:$AQ$58,$B138,AQ$1)&lt;&gt;"",INDEX(kurz!$B$7:$AQ$58,$B138,AQ$1),"")</f>
      </c>
      <c r="AR138" t="str">
        <f>IF(INDEX(kurz!$B$7:$AQ$58,$B138,AR$1)&lt;&gt;"",INDEX(kurz!$B$7:$AQ$58,$B138,AR$1),"")</f>
        <v>5V</v>
      </c>
      <c r="AS138">
        <f>IF(INDEX(kurz!$B$7:$AQ$58,$B138,AS$1)&lt;&gt;"",INDEX(kurz!$B$7:$AQ$58,$B138,AS$1),"")</f>
      </c>
      <c r="AT138">
        <f>IF(INDEX(kurz!$B$7:$AQ$58,$B138,AT$1)&lt;&gt;"",INDEX(kurz!$B$7:$AQ$58,$B138,AT$1),"")</f>
      </c>
      <c r="AU138">
        <f>IF(INDEX(kurz!$B$7:$AQ$58,$B138,AU$1)&lt;&gt;"",INDEX(kurz!$B$7:$AQ$58,$B138,AU$1),"")</f>
      </c>
      <c r="AV138">
        <f>IF(INDEX(kurz!$B$7:$AQ$58,$B138,AV$1)&lt;&gt;"",INDEX(kurz!$B$7:$AQ$58,$B138,AV$1),"")</f>
      </c>
    </row>
    <row r="139" spans="2:48" ht="15">
      <c r="B139" s="21">
        <f t="shared" si="12"/>
        <v>22</v>
      </c>
      <c r="C139" s="21">
        <f>INDEX(kurz!$A$7:$A$60,lang!B139)</f>
        <v>5</v>
      </c>
      <c r="D139" s="21">
        <f t="shared" si="11"/>
        <v>5</v>
      </c>
      <c r="E139" s="21">
        <f t="shared" si="13"/>
        <v>130</v>
      </c>
      <c r="F139" s="2">
        <f t="shared" si="14"/>
        <v>130</v>
      </c>
      <c r="G139" t="str">
        <f>IF(INDEX(kurz!$B$7:$AQ$58,$B139,G$1)&lt;&gt;"",INDEX(kurz!$B$7:$AQ$58,$B139,G$1),"")</f>
        <v>Profibus Interface Kabel</v>
      </c>
      <c r="H139">
        <f>IF(INDEX(kurz!$B$7:$AQ$58,$B139,H$1)&lt;&gt;"",INDEX(kurz!$B$7:$AQ$58,$B139,H$1),"")</f>
        <v>5</v>
      </c>
      <c r="I139" t="str">
        <f>IF(INDEX(kurz!$B$7:$AQ$58,$B139,I$1)&lt;&gt;"",INDEX(kurz!$B$7:$AQ$58,$B139,I$1),"")</f>
        <v>ILIMA-TOF2-Vakuum</v>
      </c>
      <c r="J139">
        <f>IF(INDEX(kurz!$B$7:$AQ$58,$B139,J$1)&lt;&gt;"",INDEX(kurz!$B$7:$AQ$58,$B139,J$1),"")</f>
      </c>
      <c r="K139">
        <f>IF(INDEX(kurz!$B$7:$AQ$58,$B139,K$1)&lt;&gt;"",INDEX(kurz!$B$7:$AQ$58,$B139,K$1),"")</f>
      </c>
      <c r="L139">
        <f>IF(INDEX(kurz!$B$7:$AQ$58,$B139,L$1)&lt;&gt;"",INDEX(kurz!$B$7:$AQ$58,$B139,L$1),"")</f>
        <v>8</v>
      </c>
      <c r="M139">
        <f>IF(INDEX(kurz!$B$7:$AQ$58,$B139,M$1)&lt;&gt;"",INDEX(kurz!$B$7:$AQ$58,$B139,M$1),"")</f>
      </c>
      <c r="N139">
        <f>IF(INDEX(kurz!$B$7:$AQ$58,$B139,N$1)&lt;&gt;"",INDEX(kurz!$B$7:$AQ$58,$B139,N$1),"")</f>
      </c>
      <c r="O139">
        <f>IF(INDEX(kurz!$B$7:$AQ$58,$B139,O$1)&lt;&gt;"",INDEX(kurz!$B$7:$AQ$58,$B139,O$1),"")</f>
        <v>48</v>
      </c>
      <c r="P139">
        <f>IF(INDEX(kurz!$B$7:$AQ$58,$B139,P$1)&lt;&gt;"",INDEX(kurz!$B$7:$AQ$58,$B139,P$1),"")</f>
      </c>
      <c r="Q139">
        <f>IF(INDEX(kurz!$B$7:$AQ$58,$B139,Q$1)&lt;&gt;"",INDEX(kurz!$B$7:$AQ$58,$B139,Q$1),"")</f>
      </c>
      <c r="R139">
        <f>IF(INDEX(kurz!$B$7:$AQ$58,$B139,R$1)&lt;&gt;"",INDEX(kurz!$B$7:$AQ$58,$B139,R$1),"")</f>
      </c>
      <c r="S139">
        <f>IF(INDEX(kurz!$B$7:$AQ$58,$B139,S$1)&lt;&gt;"",INDEX(kurz!$B$7:$AQ$58,$B139,S$1),"")</f>
      </c>
      <c r="T139" t="str">
        <f>IF(INDEX(kurz!$B$7:$AQ$58,$B139,T$1)&lt;&gt;"",INDEX(kurz!$B$7:$AQ$58,$B139,T$1),"")</f>
        <v>ILIMA experiment</v>
      </c>
      <c r="U139">
        <f>IF(INDEX(kurz!$B$7:$AQ$58,$B139,U$1)&lt;&gt;"",INDEX(kurz!$B$7:$AQ$58,$B139,U$1),"")</f>
      </c>
      <c r="V139">
        <f>IF(INDEX(kurz!$B$7:$AQ$58,$B139,V$1)&lt;&gt;"",INDEX(kurz!$B$7:$AQ$58,$B139,V$1),"")</f>
      </c>
      <c r="W139">
        <f>IF(INDEX(kurz!$B$7:$AQ$58,$B139,W$1)&lt;&gt;"",INDEX(kurz!$B$7:$AQ$58,$B139,W$1),"")</f>
      </c>
      <c r="X139">
        <f>IF(INDEX(kurz!$B$7:$AQ$58,$B139,X$1)&lt;&gt;"",INDEX(kurz!$B$7:$AQ$58,$B139,X$1),"")</f>
      </c>
      <c r="Y139" t="str">
        <f>IF(INDEX(kurz!$B$7:$AQ$58,$B139,Y$1)&lt;&gt;"",INDEX(kurz!$B$7:$AQ$58,$B139,Y$1),"")</f>
        <v>ToF-Detektor-2</v>
      </c>
      <c r="Z139">
        <f>IF(INDEX(kurz!$B$7:$AQ$58,$B139,Z$1)&lt;&gt;"",INDEX(kurz!$B$7:$AQ$58,$B139,Z$1),"")</f>
      </c>
      <c r="AA139" t="str">
        <f>IF(INDEX(kurz!$B$7:$AQ$58,$B139,AA$1)&lt;&gt;"",INDEX(kurz!$B$7:$AQ$58,$B139,AA$1),"")</f>
        <v>H0209A.E10.051</v>
      </c>
      <c r="AB139">
        <f>IF(INDEX(kurz!$B$7:$AQ$58,$B139,AB$1)&lt;&gt;"",INDEX(kurz!$B$7:$AQ$58,$B139,AB$1),"")</f>
      </c>
      <c r="AC139">
        <f>IF(INDEX(kurz!$B$7:$AQ$58,$B139,AC$1)&lt;&gt;"",INDEX(kurz!$B$7:$AQ$58,$B139,AC$1),"")</f>
      </c>
      <c r="AD139">
        <f>IF(INDEX(kurz!$B$7:$AQ$58,$B139,AD$1)&lt;&gt;"",INDEX(kurz!$B$7:$AQ$58,$B139,AD$1),"")</f>
      </c>
      <c r="AE139">
        <f>IF(INDEX(kurz!$B$7:$AQ$58,$B139,AE$1)&lt;&gt;"",INDEX(kurz!$B$7:$AQ$58,$B139,AE$1),"")</f>
      </c>
      <c r="AF139">
        <f>IF(INDEX(kurz!$B$7:$AQ$58,$B139,AF$1)&lt;&gt;"",INDEX(kurz!$B$7:$AQ$58,$B139,AF$1),"")</f>
      </c>
      <c r="AG139">
        <f>IF(INDEX(kurz!$B$7:$AQ$58,$B139,AG$1)&lt;&gt;"",INDEX(kurz!$B$7:$AQ$58,$B139,AG$1),"")</f>
      </c>
      <c r="AH139" t="str">
        <f>IF(INDEX(kurz!$B$7:$AQ$58,$B139,AH$1)&lt;&gt;"",INDEX(kurz!$B$7:$AQ$58,$B139,AH$1),"")</f>
        <v>Im Tunnel gegenüber H0209A.E10.041</v>
      </c>
      <c r="AI139" t="str">
        <f>IF(INDEX(kurz!$B$7:$AQ$58,$B139,AI$1)&lt;&gt;"",INDEX(kurz!$B$7:$AQ$58,$B139,AI$1),"")</f>
        <v>Rack</v>
      </c>
      <c r="AJ139">
        <f>IF(INDEX(kurz!$B$7:$AQ$58,$B139,AJ$1)&lt;&gt;"",INDEX(kurz!$B$7:$AQ$58,$B139,AJ$1),"")</f>
      </c>
      <c r="AK139" t="str">
        <f>IF(INDEX(kurz!$B$7:$AQ$58,$B139,AK$1)&lt;&gt;"",INDEX(kurz!$B$7:$AQ$58,$B139,AK$1),"")</f>
        <v>H0209A.E10.041</v>
      </c>
      <c r="AL139">
        <f>IF(INDEX(kurz!$B$7:$AQ$58,$B139,AL$1)&lt;&gt;"",INDEX(kurz!$B$7:$AQ$58,$B139,AL$1),"")</f>
      </c>
      <c r="AM139">
        <f>IF(INDEX(kurz!$B$7:$AQ$58,$B139,AM$1)&lt;&gt;"",INDEX(kurz!$B$7:$AQ$58,$B139,AM$1),"")</f>
      </c>
      <c r="AN139">
        <f>IF(INDEX(kurz!$B$7:$AQ$58,$B139,AN$1)&lt;&gt;"",INDEX(kurz!$B$7:$AQ$58,$B139,AN$1),"")</f>
      </c>
      <c r="AO139">
        <f>IF(INDEX(kurz!$B$7:$AQ$58,$B139,AO$1)&lt;&gt;"",INDEX(kurz!$B$7:$AQ$58,$B139,AO$1),"")</f>
      </c>
      <c r="AP139">
        <f>IF(INDEX(kurz!$B$7:$AQ$58,$B139,AP$1)&lt;&gt;"",INDEX(kurz!$B$7:$AQ$58,$B139,AP$1),"")</f>
      </c>
      <c r="AQ139">
        <f>IF(INDEX(kurz!$B$7:$AQ$58,$B139,AQ$1)&lt;&gt;"",INDEX(kurz!$B$7:$AQ$58,$B139,AQ$1),"")</f>
      </c>
      <c r="AR139" t="str">
        <f>IF(INDEX(kurz!$B$7:$AQ$58,$B139,AR$1)&lt;&gt;"",INDEX(kurz!$B$7:$AQ$58,$B139,AR$1),"")</f>
        <v>5V</v>
      </c>
      <c r="AS139">
        <f>IF(INDEX(kurz!$B$7:$AQ$58,$B139,AS$1)&lt;&gt;"",INDEX(kurz!$B$7:$AQ$58,$B139,AS$1),"")</f>
      </c>
      <c r="AT139">
        <f>IF(INDEX(kurz!$B$7:$AQ$58,$B139,AT$1)&lt;&gt;"",INDEX(kurz!$B$7:$AQ$58,$B139,AT$1),"")</f>
      </c>
      <c r="AU139">
        <f>IF(INDEX(kurz!$B$7:$AQ$58,$B139,AU$1)&lt;&gt;"",INDEX(kurz!$B$7:$AQ$58,$B139,AU$1),"")</f>
      </c>
      <c r="AV139">
        <f>IF(INDEX(kurz!$B$7:$AQ$58,$B139,AV$1)&lt;&gt;"",INDEX(kurz!$B$7:$AQ$58,$B139,AV$1),"")</f>
      </c>
    </row>
    <row r="140" spans="2:48" ht="15">
      <c r="B140" s="21">
        <f t="shared" si="12"/>
        <v>22</v>
      </c>
      <c r="C140" s="21">
        <f>INDEX(kurz!$A$7:$A$60,lang!B140)</f>
        <v>5</v>
      </c>
      <c r="D140" s="21">
        <f t="shared" si="11"/>
        <v>4</v>
      </c>
      <c r="E140" s="21">
        <f t="shared" si="13"/>
        <v>131</v>
      </c>
      <c r="F140" s="2">
        <f t="shared" si="14"/>
        <v>131</v>
      </c>
      <c r="G140" t="str">
        <f>IF(INDEX(kurz!$B$7:$AQ$58,$B140,G$1)&lt;&gt;"",INDEX(kurz!$B$7:$AQ$58,$B140,G$1),"")</f>
        <v>Profibus Interface Kabel</v>
      </c>
      <c r="H140">
        <f>IF(INDEX(kurz!$B$7:$AQ$58,$B140,H$1)&lt;&gt;"",INDEX(kurz!$B$7:$AQ$58,$B140,H$1),"")</f>
        <v>5</v>
      </c>
      <c r="I140" t="str">
        <f>IF(INDEX(kurz!$B$7:$AQ$58,$B140,I$1)&lt;&gt;"",INDEX(kurz!$B$7:$AQ$58,$B140,I$1),"")</f>
        <v>ILIMA-TOF2-Vakuum</v>
      </c>
      <c r="J140">
        <f>IF(INDEX(kurz!$B$7:$AQ$58,$B140,J$1)&lt;&gt;"",INDEX(kurz!$B$7:$AQ$58,$B140,J$1),"")</f>
      </c>
      <c r="K140">
        <f>IF(INDEX(kurz!$B$7:$AQ$58,$B140,K$1)&lt;&gt;"",INDEX(kurz!$B$7:$AQ$58,$B140,K$1),"")</f>
      </c>
      <c r="L140">
        <f>IF(INDEX(kurz!$B$7:$AQ$58,$B140,L$1)&lt;&gt;"",INDEX(kurz!$B$7:$AQ$58,$B140,L$1),"")</f>
        <v>8</v>
      </c>
      <c r="M140">
        <f>IF(INDEX(kurz!$B$7:$AQ$58,$B140,M$1)&lt;&gt;"",INDEX(kurz!$B$7:$AQ$58,$B140,M$1),"")</f>
      </c>
      <c r="N140">
        <f>IF(INDEX(kurz!$B$7:$AQ$58,$B140,N$1)&lt;&gt;"",INDEX(kurz!$B$7:$AQ$58,$B140,N$1),"")</f>
      </c>
      <c r="O140">
        <f>IF(INDEX(kurz!$B$7:$AQ$58,$B140,O$1)&lt;&gt;"",INDEX(kurz!$B$7:$AQ$58,$B140,O$1),"")</f>
        <v>48</v>
      </c>
      <c r="P140">
        <f>IF(INDEX(kurz!$B$7:$AQ$58,$B140,P$1)&lt;&gt;"",INDEX(kurz!$B$7:$AQ$58,$B140,P$1),"")</f>
      </c>
      <c r="Q140">
        <f>IF(INDEX(kurz!$B$7:$AQ$58,$B140,Q$1)&lt;&gt;"",INDEX(kurz!$B$7:$AQ$58,$B140,Q$1),"")</f>
      </c>
      <c r="R140">
        <f>IF(INDEX(kurz!$B$7:$AQ$58,$B140,R$1)&lt;&gt;"",INDEX(kurz!$B$7:$AQ$58,$B140,R$1),"")</f>
      </c>
      <c r="S140">
        <f>IF(INDEX(kurz!$B$7:$AQ$58,$B140,S$1)&lt;&gt;"",INDEX(kurz!$B$7:$AQ$58,$B140,S$1),"")</f>
      </c>
      <c r="T140" t="str">
        <f>IF(INDEX(kurz!$B$7:$AQ$58,$B140,T$1)&lt;&gt;"",INDEX(kurz!$B$7:$AQ$58,$B140,T$1),"")</f>
        <v>ILIMA experiment</v>
      </c>
      <c r="U140">
        <f>IF(INDEX(kurz!$B$7:$AQ$58,$B140,U$1)&lt;&gt;"",INDEX(kurz!$B$7:$AQ$58,$B140,U$1),"")</f>
      </c>
      <c r="V140">
        <f>IF(INDEX(kurz!$B$7:$AQ$58,$B140,V$1)&lt;&gt;"",INDEX(kurz!$B$7:$AQ$58,$B140,V$1),"")</f>
      </c>
      <c r="W140">
        <f>IF(INDEX(kurz!$B$7:$AQ$58,$B140,W$1)&lt;&gt;"",INDEX(kurz!$B$7:$AQ$58,$B140,W$1),"")</f>
      </c>
      <c r="X140">
        <f>IF(INDEX(kurz!$B$7:$AQ$58,$B140,X$1)&lt;&gt;"",INDEX(kurz!$B$7:$AQ$58,$B140,X$1),"")</f>
      </c>
      <c r="Y140" t="str">
        <f>IF(INDEX(kurz!$B$7:$AQ$58,$B140,Y$1)&lt;&gt;"",INDEX(kurz!$B$7:$AQ$58,$B140,Y$1),"")</f>
        <v>ToF-Detektor-2</v>
      </c>
      <c r="Z140">
        <f>IF(INDEX(kurz!$B$7:$AQ$58,$B140,Z$1)&lt;&gt;"",INDEX(kurz!$B$7:$AQ$58,$B140,Z$1),"")</f>
      </c>
      <c r="AA140" t="str">
        <f>IF(INDEX(kurz!$B$7:$AQ$58,$B140,AA$1)&lt;&gt;"",INDEX(kurz!$B$7:$AQ$58,$B140,AA$1),"")</f>
        <v>H0209A.E10.051</v>
      </c>
      <c r="AB140">
        <f>IF(INDEX(kurz!$B$7:$AQ$58,$B140,AB$1)&lt;&gt;"",INDEX(kurz!$B$7:$AQ$58,$B140,AB$1),"")</f>
      </c>
      <c r="AC140">
        <f>IF(INDEX(kurz!$B$7:$AQ$58,$B140,AC$1)&lt;&gt;"",INDEX(kurz!$B$7:$AQ$58,$B140,AC$1),"")</f>
      </c>
      <c r="AD140">
        <f>IF(INDEX(kurz!$B$7:$AQ$58,$B140,AD$1)&lt;&gt;"",INDEX(kurz!$B$7:$AQ$58,$B140,AD$1),"")</f>
      </c>
      <c r="AE140">
        <f>IF(INDEX(kurz!$B$7:$AQ$58,$B140,AE$1)&lt;&gt;"",INDEX(kurz!$B$7:$AQ$58,$B140,AE$1),"")</f>
      </c>
      <c r="AF140">
        <f>IF(INDEX(kurz!$B$7:$AQ$58,$B140,AF$1)&lt;&gt;"",INDEX(kurz!$B$7:$AQ$58,$B140,AF$1),"")</f>
      </c>
      <c r="AG140">
        <f>IF(INDEX(kurz!$B$7:$AQ$58,$B140,AG$1)&lt;&gt;"",INDEX(kurz!$B$7:$AQ$58,$B140,AG$1),"")</f>
      </c>
      <c r="AH140" t="str">
        <f>IF(INDEX(kurz!$B$7:$AQ$58,$B140,AH$1)&lt;&gt;"",INDEX(kurz!$B$7:$AQ$58,$B140,AH$1),"")</f>
        <v>Im Tunnel gegenüber H0209A.E10.041</v>
      </c>
      <c r="AI140" t="str">
        <f>IF(INDEX(kurz!$B$7:$AQ$58,$B140,AI$1)&lt;&gt;"",INDEX(kurz!$B$7:$AQ$58,$B140,AI$1),"")</f>
        <v>Rack</v>
      </c>
      <c r="AJ140">
        <f>IF(INDEX(kurz!$B$7:$AQ$58,$B140,AJ$1)&lt;&gt;"",INDEX(kurz!$B$7:$AQ$58,$B140,AJ$1),"")</f>
      </c>
      <c r="AK140" t="str">
        <f>IF(INDEX(kurz!$B$7:$AQ$58,$B140,AK$1)&lt;&gt;"",INDEX(kurz!$B$7:$AQ$58,$B140,AK$1),"")</f>
        <v>H0209A.E10.041</v>
      </c>
      <c r="AL140">
        <f>IF(INDEX(kurz!$B$7:$AQ$58,$B140,AL$1)&lt;&gt;"",INDEX(kurz!$B$7:$AQ$58,$B140,AL$1),"")</f>
      </c>
      <c r="AM140">
        <f>IF(INDEX(kurz!$B$7:$AQ$58,$B140,AM$1)&lt;&gt;"",INDEX(kurz!$B$7:$AQ$58,$B140,AM$1),"")</f>
      </c>
      <c r="AN140">
        <f>IF(INDEX(kurz!$B$7:$AQ$58,$B140,AN$1)&lt;&gt;"",INDEX(kurz!$B$7:$AQ$58,$B140,AN$1),"")</f>
      </c>
      <c r="AO140">
        <f>IF(INDEX(kurz!$B$7:$AQ$58,$B140,AO$1)&lt;&gt;"",INDEX(kurz!$B$7:$AQ$58,$B140,AO$1),"")</f>
      </c>
      <c r="AP140">
        <f>IF(INDEX(kurz!$B$7:$AQ$58,$B140,AP$1)&lt;&gt;"",INDEX(kurz!$B$7:$AQ$58,$B140,AP$1),"")</f>
      </c>
      <c r="AQ140">
        <f>IF(INDEX(kurz!$B$7:$AQ$58,$B140,AQ$1)&lt;&gt;"",INDEX(kurz!$B$7:$AQ$58,$B140,AQ$1),"")</f>
      </c>
      <c r="AR140" t="str">
        <f>IF(INDEX(kurz!$B$7:$AQ$58,$B140,AR$1)&lt;&gt;"",INDEX(kurz!$B$7:$AQ$58,$B140,AR$1),"")</f>
        <v>5V</v>
      </c>
      <c r="AS140">
        <f>IF(INDEX(kurz!$B$7:$AQ$58,$B140,AS$1)&lt;&gt;"",INDEX(kurz!$B$7:$AQ$58,$B140,AS$1),"")</f>
      </c>
      <c r="AT140">
        <f>IF(INDEX(kurz!$B$7:$AQ$58,$B140,AT$1)&lt;&gt;"",INDEX(kurz!$B$7:$AQ$58,$B140,AT$1),"")</f>
      </c>
      <c r="AU140">
        <f>IF(INDEX(kurz!$B$7:$AQ$58,$B140,AU$1)&lt;&gt;"",INDEX(kurz!$B$7:$AQ$58,$B140,AU$1),"")</f>
      </c>
      <c r="AV140">
        <f>IF(INDEX(kurz!$B$7:$AQ$58,$B140,AV$1)&lt;&gt;"",INDEX(kurz!$B$7:$AQ$58,$B140,AV$1),"")</f>
      </c>
    </row>
    <row r="141" spans="2:48" ht="15">
      <c r="B141" s="21">
        <f t="shared" si="12"/>
        <v>22</v>
      </c>
      <c r="C141" s="21">
        <f>INDEX(kurz!$A$7:$A$60,lang!B141)</f>
        <v>5</v>
      </c>
      <c r="D141" s="21">
        <f t="shared" si="11"/>
        <v>3</v>
      </c>
      <c r="E141" s="21">
        <f t="shared" si="13"/>
        <v>132</v>
      </c>
      <c r="F141" s="2">
        <f t="shared" si="14"/>
        <v>132</v>
      </c>
      <c r="G141" t="str">
        <f>IF(INDEX(kurz!$B$7:$AQ$58,$B141,G$1)&lt;&gt;"",INDEX(kurz!$B$7:$AQ$58,$B141,G$1),"")</f>
        <v>Profibus Interface Kabel</v>
      </c>
      <c r="H141">
        <f>IF(INDEX(kurz!$B$7:$AQ$58,$B141,H$1)&lt;&gt;"",INDEX(kurz!$B$7:$AQ$58,$B141,H$1),"")</f>
        <v>5</v>
      </c>
      <c r="I141" t="str">
        <f>IF(INDEX(kurz!$B$7:$AQ$58,$B141,I$1)&lt;&gt;"",INDEX(kurz!$B$7:$AQ$58,$B141,I$1),"")</f>
        <v>ILIMA-TOF2-Vakuum</v>
      </c>
      <c r="J141">
        <f>IF(INDEX(kurz!$B$7:$AQ$58,$B141,J$1)&lt;&gt;"",INDEX(kurz!$B$7:$AQ$58,$B141,J$1),"")</f>
      </c>
      <c r="K141">
        <f>IF(INDEX(kurz!$B$7:$AQ$58,$B141,K$1)&lt;&gt;"",INDEX(kurz!$B$7:$AQ$58,$B141,K$1),"")</f>
      </c>
      <c r="L141">
        <f>IF(INDEX(kurz!$B$7:$AQ$58,$B141,L$1)&lt;&gt;"",INDEX(kurz!$B$7:$AQ$58,$B141,L$1),"")</f>
        <v>8</v>
      </c>
      <c r="M141">
        <f>IF(INDEX(kurz!$B$7:$AQ$58,$B141,M$1)&lt;&gt;"",INDEX(kurz!$B$7:$AQ$58,$B141,M$1),"")</f>
      </c>
      <c r="N141">
        <f>IF(INDEX(kurz!$B$7:$AQ$58,$B141,N$1)&lt;&gt;"",INDEX(kurz!$B$7:$AQ$58,$B141,N$1),"")</f>
      </c>
      <c r="O141">
        <f>IF(INDEX(kurz!$B$7:$AQ$58,$B141,O$1)&lt;&gt;"",INDEX(kurz!$B$7:$AQ$58,$B141,O$1),"")</f>
        <v>48</v>
      </c>
      <c r="P141">
        <f>IF(INDEX(kurz!$B$7:$AQ$58,$B141,P$1)&lt;&gt;"",INDEX(kurz!$B$7:$AQ$58,$B141,P$1),"")</f>
      </c>
      <c r="Q141">
        <f>IF(INDEX(kurz!$B$7:$AQ$58,$B141,Q$1)&lt;&gt;"",INDEX(kurz!$B$7:$AQ$58,$B141,Q$1),"")</f>
      </c>
      <c r="R141">
        <f>IF(INDEX(kurz!$B$7:$AQ$58,$B141,R$1)&lt;&gt;"",INDEX(kurz!$B$7:$AQ$58,$B141,R$1),"")</f>
      </c>
      <c r="S141">
        <f>IF(INDEX(kurz!$B$7:$AQ$58,$B141,S$1)&lt;&gt;"",INDEX(kurz!$B$7:$AQ$58,$B141,S$1),"")</f>
      </c>
      <c r="T141" t="str">
        <f>IF(INDEX(kurz!$B$7:$AQ$58,$B141,T$1)&lt;&gt;"",INDEX(kurz!$B$7:$AQ$58,$B141,T$1),"")</f>
        <v>ILIMA experiment</v>
      </c>
      <c r="U141">
        <f>IF(INDEX(kurz!$B$7:$AQ$58,$B141,U$1)&lt;&gt;"",INDEX(kurz!$B$7:$AQ$58,$B141,U$1),"")</f>
      </c>
      <c r="V141">
        <f>IF(INDEX(kurz!$B$7:$AQ$58,$B141,V$1)&lt;&gt;"",INDEX(kurz!$B$7:$AQ$58,$B141,V$1),"")</f>
      </c>
      <c r="W141">
        <f>IF(INDEX(kurz!$B$7:$AQ$58,$B141,W$1)&lt;&gt;"",INDEX(kurz!$B$7:$AQ$58,$B141,W$1),"")</f>
      </c>
      <c r="X141">
        <f>IF(INDEX(kurz!$B$7:$AQ$58,$B141,X$1)&lt;&gt;"",INDEX(kurz!$B$7:$AQ$58,$B141,X$1),"")</f>
      </c>
      <c r="Y141" t="str">
        <f>IF(INDEX(kurz!$B$7:$AQ$58,$B141,Y$1)&lt;&gt;"",INDEX(kurz!$B$7:$AQ$58,$B141,Y$1),"")</f>
        <v>ToF-Detektor-2</v>
      </c>
      <c r="Z141">
        <f>IF(INDEX(kurz!$B$7:$AQ$58,$B141,Z$1)&lt;&gt;"",INDEX(kurz!$B$7:$AQ$58,$B141,Z$1),"")</f>
      </c>
      <c r="AA141" t="str">
        <f>IF(INDEX(kurz!$B$7:$AQ$58,$B141,AA$1)&lt;&gt;"",INDEX(kurz!$B$7:$AQ$58,$B141,AA$1),"")</f>
        <v>H0209A.E10.051</v>
      </c>
      <c r="AB141">
        <f>IF(INDEX(kurz!$B$7:$AQ$58,$B141,AB$1)&lt;&gt;"",INDEX(kurz!$B$7:$AQ$58,$B141,AB$1),"")</f>
      </c>
      <c r="AC141">
        <f>IF(INDEX(kurz!$B$7:$AQ$58,$B141,AC$1)&lt;&gt;"",INDEX(kurz!$B$7:$AQ$58,$B141,AC$1),"")</f>
      </c>
      <c r="AD141">
        <f>IF(INDEX(kurz!$B$7:$AQ$58,$B141,AD$1)&lt;&gt;"",INDEX(kurz!$B$7:$AQ$58,$B141,AD$1),"")</f>
      </c>
      <c r="AE141">
        <f>IF(INDEX(kurz!$B$7:$AQ$58,$B141,AE$1)&lt;&gt;"",INDEX(kurz!$B$7:$AQ$58,$B141,AE$1),"")</f>
      </c>
      <c r="AF141">
        <f>IF(INDEX(kurz!$B$7:$AQ$58,$B141,AF$1)&lt;&gt;"",INDEX(kurz!$B$7:$AQ$58,$B141,AF$1),"")</f>
      </c>
      <c r="AG141">
        <f>IF(INDEX(kurz!$B$7:$AQ$58,$B141,AG$1)&lt;&gt;"",INDEX(kurz!$B$7:$AQ$58,$B141,AG$1),"")</f>
      </c>
      <c r="AH141" t="str">
        <f>IF(INDEX(kurz!$B$7:$AQ$58,$B141,AH$1)&lt;&gt;"",INDEX(kurz!$B$7:$AQ$58,$B141,AH$1),"")</f>
        <v>Im Tunnel gegenüber H0209A.E10.041</v>
      </c>
      <c r="AI141" t="str">
        <f>IF(INDEX(kurz!$B$7:$AQ$58,$B141,AI$1)&lt;&gt;"",INDEX(kurz!$B$7:$AQ$58,$B141,AI$1),"")</f>
        <v>Rack</v>
      </c>
      <c r="AJ141">
        <f>IF(INDEX(kurz!$B$7:$AQ$58,$B141,AJ$1)&lt;&gt;"",INDEX(kurz!$B$7:$AQ$58,$B141,AJ$1),"")</f>
      </c>
      <c r="AK141" t="str">
        <f>IF(INDEX(kurz!$B$7:$AQ$58,$B141,AK$1)&lt;&gt;"",INDEX(kurz!$B$7:$AQ$58,$B141,AK$1),"")</f>
        <v>H0209A.E10.041</v>
      </c>
      <c r="AL141">
        <f>IF(INDEX(kurz!$B$7:$AQ$58,$B141,AL$1)&lt;&gt;"",INDEX(kurz!$B$7:$AQ$58,$B141,AL$1),"")</f>
      </c>
      <c r="AM141">
        <f>IF(INDEX(kurz!$B$7:$AQ$58,$B141,AM$1)&lt;&gt;"",INDEX(kurz!$B$7:$AQ$58,$B141,AM$1),"")</f>
      </c>
      <c r="AN141">
        <f>IF(INDEX(kurz!$B$7:$AQ$58,$B141,AN$1)&lt;&gt;"",INDEX(kurz!$B$7:$AQ$58,$B141,AN$1),"")</f>
      </c>
      <c r="AO141">
        <f>IF(INDEX(kurz!$B$7:$AQ$58,$B141,AO$1)&lt;&gt;"",INDEX(kurz!$B$7:$AQ$58,$B141,AO$1),"")</f>
      </c>
      <c r="AP141">
        <f>IF(INDEX(kurz!$B$7:$AQ$58,$B141,AP$1)&lt;&gt;"",INDEX(kurz!$B$7:$AQ$58,$B141,AP$1),"")</f>
      </c>
      <c r="AQ141">
        <f>IF(INDEX(kurz!$B$7:$AQ$58,$B141,AQ$1)&lt;&gt;"",INDEX(kurz!$B$7:$AQ$58,$B141,AQ$1),"")</f>
      </c>
      <c r="AR141" t="str">
        <f>IF(INDEX(kurz!$B$7:$AQ$58,$B141,AR$1)&lt;&gt;"",INDEX(kurz!$B$7:$AQ$58,$B141,AR$1),"")</f>
        <v>5V</v>
      </c>
      <c r="AS141">
        <f>IF(INDEX(kurz!$B$7:$AQ$58,$B141,AS$1)&lt;&gt;"",INDEX(kurz!$B$7:$AQ$58,$B141,AS$1),"")</f>
      </c>
      <c r="AT141">
        <f>IF(INDEX(kurz!$B$7:$AQ$58,$B141,AT$1)&lt;&gt;"",INDEX(kurz!$B$7:$AQ$58,$B141,AT$1),"")</f>
      </c>
      <c r="AU141">
        <f>IF(INDEX(kurz!$B$7:$AQ$58,$B141,AU$1)&lt;&gt;"",INDEX(kurz!$B$7:$AQ$58,$B141,AU$1),"")</f>
      </c>
      <c r="AV141">
        <f>IF(INDEX(kurz!$B$7:$AQ$58,$B141,AV$1)&lt;&gt;"",INDEX(kurz!$B$7:$AQ$58,$B141,AV$1),"")</f>
      </c>
    </row>
    <row r="142" spans="2:48" ht="15">
      <c r="B142" s="21">
        <f t="shared" si="12"/>
        <v>22</v>
      </c>
      <c r="C142" s="21">
        <f>INDEX(kurz!$A$7:$A$60,lang!B142)</f>
        <v>5</v>
      </c>
      <c r="D142" s="21">
        <f t="shared" si="11"/>
        <v>2</v>
      </c>
      <c r="E142" s="21">
        <f t="shared" si="13"/>
        <v>133</v>
      </c>
      <c r="F142" s="2">
        <f t="shared" si="14"/>
        <v>133</v>
      </c>
      <c r="G142" t="str">
        <f>IF(INDEX(kurz!$B$7:$AQ$58,$B142,G$1)&lt;&gt;"",INDEX(kurz!$B$7:$AQ$58,$B142,G$1),"")</f>
        <v>Profibus Interface Kabel</v>
      </c>
      <c r="H142">
        <f>IF(INDEX(kurz!$B$7:$AQ$58,$B142,H$1)&lt;&gt;"",INDEX(kurz!$B$7:$AQ$58,$B142,H$1),"")</f>
        <v>5</v>
      </c>
      <c r="I142" t="str">
        <f>IF(INDEX(kurz!$B$7:$AQ$58,$B142,I$1)&lt;&gt;"",INDEX(kurz!$B$7:$AQ$58,$B142,I$1),"")</f>
        <v>ILIMA-TOF2-Vakuum</v>
      </c>
      <c r="J142">
        <f>IF(INDEX(kurz!$B$7:$AQ$58,$B142,J$1)&lt;&gt;"",INDEX(kurz!$B$7:$AQ$58,$B142,J$1),"")</f>
      </c>
      <c r="K142">
        <f>IF(INDEX(kurz!$B$7:$AQ$58,$B142,K$1)&lt;&gt;"",INDEX(kurz!$B$7:$AQ$58,$B142,K$1),"")</f>
      </c>
      <c r="L142">
        <f>IF(INDEX(kurz!$B$7:$AQ$58,$B142,L$1)&lt;&gt;"",INDEX(kurz!$B$7:$AQ$58,$B142,L$1),"")</f>
        <v>8</v>
      </c>
      <c r="M142">
        <f>IF(INDEX(kurz!$B$7:$AQ$58,$B142,M$1)&lt;&gt;"",INDEX(kurz!$B$7:$AQ$58,$B142,M$1),"")</f>
      </c>
      <c r="N142">
        <f>IF(INDEX(kurz!$B$7:$AQ$58,$B142,N$1)&lt;&gt;"",INDEX(kurz!$B$7:$AQ$58,$B142,N$1),"")</f>
      </c>
      <c r="O142">
        <f>IF(INDEX(kurz!$B$7:$AQ$58,$B142,O$1)&lt;&gt;"",INDEX(kurz!$B$7:$AQ$58,$B142,O$1),"")</f>
        <v>48</v>
      </c>
      <c r="P142">
        <f>IF(INDEX(kurz!$B$7:$AQ$58,$B142,P$1)&lt;&gt;"",INDEX(kurz!$B$7:$AQ$58,$B142,P$1),"")</f>
      </c>
      <c r="Q142">
        <f>IF(INDEX(kurz!$B$7:$AQ$58,$B142,Q$1)&lt;&gt;"",INDEX(kurz!$B$7:$AQ$58,$B142,Q$1),"")</f>
      </c>
      <c r="R142">
        <f>IF(INDEX(kurz!$B$7:$AQ$58,$B142,R$1)&lt;&gt;"",INDEX(kurz!$B$7:$AQ$58,$B142,R$1),"")</f>
      </c>
      <c r="S142">
        <f>IF(INDEX(kurz!$B$7:$AQ$58,$B142,S$1)&lt;&gt;"",INDEX(kurz!$B$7:$AQ$58,$B142,S$1),"")</f>
      </c>
      <c r="T142" t="str">
        <f>IF(INDEX(kurz!$B$7:$AQ$58,$B142,T$1)&lt;&gt;"",INDEX(kurz!$B$7:$AQ$58,$B142,T$1),"")</f>
        <v>ILIMA experiment</v>
      </c>
      <c r="U142">
        <f>IF(INDEX(kurz!$B$7:$AQ$58,$B142,U$1)&lt;&gt;"",INDEX(kurz!$B$7:$AQ$58,$B142,U$1),"")</f>
      </c>
      <c r="V142">
        <f>IF(INDEX(kurz!$B$7:$AQ$58,$B142,V$1)&lt;&gt;"",INDEX(kurz!$B$7:$AQ$58,$B142,V$1),"")</f>
      </c>
      <c r="W142">
        <f>IF(INDEX(kurz!$B$7:$AQ$58,$B142,W$1)&lt;&gt;"",INDEX(kurz!$B$7:$AQ$58,$B142,W$1),"")</f>
      </c>
      <c r="X142">
        <f>IF(INDEX(kurz!$B$7:$AQ$58,$B142,X$1)&lt;&gt;"",INDEX(kurz!$B$7:$AQ$58,$B142,X$1),"")</f>
      </c>
      <c r="Y142" t="str">
        <f>IF(INDEX(kurz!$B$7:$AQ$58,$B142,Y$1)&lt;&gt;"",INDEX(kurz!$B$7:$AQ$58,$B142,Y$1),"")</f>
        <v>ToF-Detektor-2</v>
      </c>
      <c r="Z142">
        <f>IF(INDEX(kurz!$B$7:$AQ$58,$B142,Z$1)&lt;&gt;"",INDEX(kurz!$B$7:$AQ$58,$B142,Z$1),"")</f>
      </c>
      <c r="AA142" t="str">
        <f>IF(INDEX(kurz!$B$7:$AQ$58,$B142,AA$1)&lt;&gt;"",INDEX(kurz!$B$7:$AQ$58,$B142,AA$1),"")</f>
        <v>H0209A.E10.051</v>
      </c>
      <c r="AB142">
        <f>IF(INDEX(kurz!$B$7:$AQ$58,$B142,AB$1)&lt;&gt;"",INDEX(kurz!$B$7:$AQ$58,$B142,AB$1),"")</f>
      </c>
      <c r="AC142">
        <f>IF(INDEX(kurz!$B$7:$AQ$58,$B142,AC$1)&lt;&gt;"",INDEX(kurz!$B$7:$AQ$58,$B142,AC$1),"")</f>
      </c>
      <c r="AD142">
        <f>IF(INDEX(kurz!$B$7:$AQ$58,$B142,AD$1)&lt;&gt;"",INDEX(kurz!$B$7:$AQ$58,$B142,AD$1),"")</f>
      </c>
      <c r="AE142">
        <f>IF(INDEX(kurz!$B$7:$AQ$58,$B142,AE$1)&lt;&gt;"",INDEX(kurz!$B$7:$AQ$58,$B142,AE$1),"")</f>
      </c>
      <c r="AF142">
        <f>IF(INDEX(kurz!$B$7:$AQ$58,$B142,AF$1)&lt;&gt;"",INDEX(kurz!$B$7:$AQ$58,$B142,AF$1),"")</f>
      </c>
      <c r="AG142">
        <f>IF(INDEX(kurz!$B$7:$AQ$58,$B142,AG$1)&lt;&gt;"",INDEX(kurz!$B$7:$AQ$58,$B142,AG$1),"")</f>
      </c>
      <c r="AH142" t="str">
        <f>IF(INDEX(kurz!$B$7:$AQ$58,$B142,AH$1)&lt;&gt;"",INDEX(kurz!$B$7:$AQ$58,$B142,AH$1),"")</f>
        <v>Im Tunnel gegenüber H0209A.E10.041</v>
      </c>
      <c r="AI142" t="str">
        <f>IF(INDEX(kurz!$B$7:$AQ$58,$B142,AI$1)&lt;&gt;"",INDEX(kurz!$B$7:$AQ$58,$B142,AI$1),"")</f>
        <v>Rack</v>
      </c>
      <c r="AJ142">
        <f>IF(INDEX(kurz!$B$7:$AQ$58,$B142,AJ$1)&lt;&gt;"",INDEX(kurz!$B$7:$AQ$58,$B142,AJ$1),"")</f>
      </c>
      <c r="AK142" t="str">
        <f>IF(INDEX(kurz!$B$7:$AQ$58,$B142,AK$1)&lt;&gt;"",INDEX(kurz!$B$7:$AQ$58,$B142,AK$1),"")</f>
        <v>H0209A.E10.041</v>
      </c>
      <c r="AL142">
        <f>IF(INDEX(kurz!$B$7:$AQ$58,$B142,AL$1)&lt;&gt;"",INDEX(kurz!$B$7:$AQ$58,$B142,AL$1),"")</f>
      </c>
      <c r="AM142">
        <f>IF(INDEX(kurz!$B$7:$AQ$58,$B142,AM$1)&lt;&gt;"",INDEX(kurz!$B$7:$AQ$58,$B142,AM$1),"")</f>
      </c>
      <c r="AN142">
        <f>IF(INDEX(kurz!$B$7:$AQ$58,$B142,AN$1)&lt;&gt;"",INDEX(kurz!$B$7:$AQ$58,$B142,AN$1),"")</f>
      </c>
      <c r="AO142">
        <f>IF(INDEX(kurz!$B$7:$AQ$58,$B142,AO$1)&lt;&gt;"",INDEX(kurz!$B$7:$AQ$58,$B142,AO$1),"")</f>
      </c>
      <c r="AP142">
        <f>IF(INDEX(kurz!$B$7:$AQ$58,$B142,AP$1)&lt;&gt;"",INDEX(kurz!$B$7:$AQ$58,$B142,AP$1),"")</f>
      </c>
      <c r="AQ142">
        <f>IF(INDEX(kurz!$B$7:$AQ$58,$B142,AQ$1)&lt;&gt;"",INDEX(kurz!$B$7:$AQ$58,$B142,AQ$1),"")</f>
      </c>
      <c r="AR142" t="str">
        <f>IF(INDEX(kurz!$B$7:$AQ$58,$B142,AR$1)&lt;&gt;"",INDEX(kurz!$B$7:$AQ$58,$B142,AR$1),"")</f>
        <v>5V</v>
      </c>
      <c r="AS142">
        <f>IF(INDEX(kurz!$B$7:$AQ$58,$B142,AS$1)&lt;&gt;"",INDEX(kurz!$B$7:$AQ$58,$B142,AS$1),"")</f>
      </c>
      <c r="AT142">
        <f>IF(INDEX(kurz!$B$7:$AQ$58,$B142,AT$1)&lt;&gt;"",INDEX(kurz!$B$7:$AQ$58,$B142,AT$1),"")</f>
      </c>
      <c r="AU142">
        <f>IF(INDEX(kurz!$B$7:$AQ$58,$B142,AU$1)&lt;&gt;"",INDEX(kurz!$B$7:$AQ$58,$B142,AU$1),"")</f>
      </c>
      <c r="AV142">
        <f>IF(INDEX(kurz!$B$7:$AQ$58,$B142,AV$1)&lt;&gt;"",INDEX(kurz!$B$7:$AQ$58,$B142,AV$1),"")</f>
      </c>
    </row>
    <row r="143" spans="2:48" ht="15">
      <c r="B143" s="21">
        <f t="shared" si="12"/>
        <v>22</v>
      </c>
      <c r="C143" s="21">
        <f>INDEX(kurz!$A$7:$A$60,lang!B143)</f>
        <v>5</v>
      </c>
      <c r="D143" s="21">
        <f t="shared" si="11"/>
        <v>1</v>
      </c>
      <c r="E143" s="21">
        <f t="shared" si="13"/>
        <v>134</v>
      </c>
      <c r="F143" s="2">
        <f t="shared" si="14"/>
        <v>134</v>
      </c>
      <c r="G143" t="str">
        <f>IF(INDEX(kurz!$B$7:$AQ$58,$B143,G$1)&lt;&gt;"",INDEX(kurz!$B$7:$AQ$58,$B143,G$1),"")</f>
        <v>Profibus Interface Kabel</v>
      </c>
      <c r="H143">
        <f>IF(INDEX(kurz!$B$7:$AQ$58,$B143,H$1)&lt;&gt;"",INDEX(kurz!$B$7:$AQ$58,$B143,H$1),"")</f>
        <v>5</v>
      </c>
      <c r="I143" t="str">
        <f>IF(INDEX(kurz!$B$7:$AQ$58,$B143,I$1)&lt;&gt;"",INDEX(kurz!$B$7:$AQ$58,$B143,I$1),"")</f>
        <v>ILIMA-TOF2-Vakuum</v>
      </c>
      <c r="J143">
        <f>IF(INDEX(kurz!$B$7:$AQ$58,$B143,J$1)&lt;&gt;"",INDEX(kurz!$B$7:$AQ$58,$B143,J$1),"")</f>
      </c>
      <c r="K143">
        <f>IF(INDEX(kurz!$B$7:$AQ$58,$B143,K$1)&lt;&gt;"",INDEX(kurz!$B$7:$AQ$58,$B143,K$1),"")</f>
      </c>
      <c r="L143">
        <f>IF(INDEX(kurz!$B$7:$AQ$58,$B143,L$1)&lt;&gt;"",INDEX(kurz!$B$7:$AQ$58,$B143,L$1),"")</f>
        <v>8</v>
      </c>
      <c r="M143">
        <f>IF(INDEX(kurz!$B$7:$AQ$58,$B143,M$1)&lt;&gt;"",INDEX(kurz!$B$7:$AQ$58,$B143,M$1),"")</f>
      </c>
      <c r="N143">
        <f>IF(INDEX(kurz!$B$7:$AQ$58,$B143,N$1)&lt;&gt;"",INDEX(kurz!$B$7:$AQ$58,$B143,N$1),"")</f>
      </c>
      <c r="O143">
        <f>IF(INDEX(kurz!$B$7:$AQ$58,$B143,O$1)&lt;&gt;"",INDEX(kurz!$B$7:$AQ$58,$B143,O$1),"")</f>
        <v>48</v>
      </c>
      <c r="P143">
        <f>IF(INDEX(kurz!$B$7:$AQ$58,$B143,P$1)&lt;&gt;"",INDEX(kurz!$B$7:$AQ$58,$B143,P$1),"")</f>
      </c>
      <c r="Q143">
        <f>IF(INDEX(kurz!$B$7:$AQ$58,$B143,Q$1)&lt;&gt;"",INDEX(kurz!$B$7:$AQ$58,$B143,Q$1),"")</f>
      </c>
      <c r="R143">
        <f>IF(INDEX(kurz!$B$7:$AQ$58,$B143,R$1)&lt;&gt;"",INDEX(kurz!$B$7:$AQ$58,$B143,R$1),"")</f>
      </c>
      <c r="S143">
        <f>IF(INDEX(kurz!$B$7:$AQ$58,$B143,S$1)&lt;&gt;"",INDEX(kurz!$B$7:$AQ$58,$B143,S$1),"")</f>
      </c>
      <c r="T143" t="str">
        <f>IF(INDEX(kurz!$B$7:$AQ$58,$B143,T$1)&lt;&gt;"",INDEX(kurz!$B$7:$AQ$58,$B143,T$1),"")</f>
        <v>ILIMA experiment</v>
      </c>
      <c r="U143">
        <f>IF(INDEX(kurz!$B$7:$AQ$58,$B143,U$1)&lt;&gt;"",INDEX(kurz!$B$7:$AQ$58,$B143,U$1),"")</f>
      </c>
      <c r="V143">
        <f>IF(INDEX(kurz!$B$7:$AQ$58,$B143,V$1)&lt;&gt;"",INDEX(kurz!$B$7:$AQ$58,$B143,V$1),"")</f>
      </c>
      <c r="W143">
        <f>IF(INDEX(kurz!$B$7:$AQ$58,$B143,W$1)&lt;&gt;"",INDEX(kurz!$B$7:$AQ$58,$B143,W$1),"")</f>
      </c>
      <c r="X143">
        <f>IF(INDEX(kurz!$B$7:$AQ$58,$B143,X$1)&lt;&gt;"",INDEX(kurz!$B$7:$AQ$58,$B143,X$1),"")</f>
      </c>
      <c r="Y143" t="str">
        <f>IF(INDEX(kurz!$B$7:$AQ$58,$B143,Y$1)&lt;&gt;"",INDEX(kurz!$B$7:$AQ$58,$B143,Y$1),"")</f>
        <v>ToF-Detektor-2</v>
      </c>
      <c r="Z143">
        <f>IF(INDEX(kurz!$B$7:$AQ$58,$B143,Z$1)&lt;&gt;"",INDEX(kurz!$B$7:$AQ$58,$B143,Z$1),"")</f>
      </c>
      <c r="AA143" t="str">
        <f>IF(INDEX(kurz!$B$7:$AQ$58,$B143,AA$1)&lt;&gt;"",INDEX(kurz!$B$7:$AQ$58,$B143,AA$1),"")</f>
        <v>H0209A.E10.051</v>
      </c>
      <c r="AB143">
        <f>IF(INDEX(kurz!$B$7:$AQ$58,$B143,AB$1)&lt;&gt;"",INDEX(kurz!$B$7:$AQ$58,$B143,AB$1),"")</f>
      </c>
      <c r="AC143">
        <f>IF(INDEX(kurz!$B$7:$AQ$58,$B143,AC$1)&lt;&gt;"",INDEX(kurz!$B$7:$AQ$58,$B143,AC$1),"")</f>
      </c>
      <c r="AD143">
        <f>IF(INDEX(kurz!$B$7:$AQ$58,$B143,AD$1)&lt;&gt;"",INDEX(kurz!$B$7:$AQ$58,$B143,AD$1),"")</f>
      </c>
      <c r="AE143">
        <f>IF(INDEX(kurz!$B$7:$AQ$58,$B143,AE$1)&lt;&gt;"",INDEX(kurz!$B$7:$AQ$58,$B143,AE$1),"")</f>
      </c>
      <c r="AF143">
        <f>IF(INDEX(kurz!$B$7:$AQ$58,$B143,AF$1)&lt;&gt;"",INDEX(kurz!$B$7:$AQ$58,$B143,AF$1),"")</f>
      </c>
      <c r="AG143">
        <f>IF(INDEX(kurz!$B$7:$AQ$58,$B143,AG$1)&lt;&gt;"",INDEX(kurz!$B$7:$AQ$58,$B143,AG$1),"")</f>
      </c>
      <c r="AH143" t="str">
        <f>IF(INDEX(kurz!$B$7:$AQ$58,$B143,AH$1)&lt;&gt;"",INDEX(kurz!$B$7:$AQ$58,$B143,AH$1),"")</f>
        <v>Im Tunnel gegenüber H0209A.E10.041</v>
      </c>
      <c r="AI143" t="str">
        <f>IF(INDEX(kurz!$B$7:$AQ$58,$B143,AI$1)&lt;&gt;"",INDEX(kurz!$B$7:$AQ$58,$B143,AI$1),"")</f>
        <v>Rack</v>
      </c>
      <c r="AJ143">
        <f>IF(INDEX(kurz!$B$7:$AQ$58,$B143,AJ$1)&lt;&gt;"",INDEX(kurz!$B$7:$AQ$58,$B143,AJ$1),"")</f>
      </c>
      <c r="AK143" t="str">
        <f>IF(INDEX(kurz!$B$7:$AQ$58,$B143,AK$1)&lt;&gt;"",INDEX(kurz!$B$7:$AQ$58,$B143,AK$1),"")</f>
        <v>H0209A.E10.041</v>
      </c>
      <c r="AL143">
        <f>IF(INDEX(kurz!$B$7:$AQ$58,$B143,AL$1)&lt;&gt;"",INDEX(kurz!$B$7:$AQ$58,$B143,AL$1),"")</f>
      </c>
      <c r="AM143">
        <f>IF(INDEX(kurz!$B$7:$AQ$58,$B143,AM$1)&lt;&gt;"",INDEX(kurz!$B$7:$AQ$58,$B143,AM$1),"")</f>
      </c>
      <c r="AN143">
        <f>IF(INDEX(kurz!$B$7:$AQ$58,$B143,AN$1)&lt;&gt;"",INDEX(kurz!$B$7:$AQ$58,$B143,AN$1),"")</f>
      </c>
      <c r="AO143">
        <f>IF(INDEX(kurz!$B$7:$AQ$58,$B143,AO$1)&lt;&gt;"",INDEX(kurz!$B$7:$AQ$58,$B143,AO$1),"")</f>
      </c>
      <c r="AP143">
        <f>IF(INDEX(kurz!$B$7:$AQ$58,$B143,AP$1)&lt;&gt;"",INDEX(kurz!$B$7:$AQ$58,$B143,AP$1),"")</f>
      </c>
      <c r="AQ143">
        <f>IF(INDEX(kurz!$B$7:$AQ$58,$B143,AQ$1)&lt;&gt;"",INDEX(kurz!$B$7:$AQ$58,$B143,AQ$1),"")</f>
      </c>
      <c r="AR143" t="str">
        <f>IF(INDEX(kurz!$B$7:$AQ$58,$B143,AR$1)&lt;&gt;"",INDEX(kurz!$B$7:$AQ$58,$B143,AR$1),"")</f>
        <v>5V</v>
      </c>
      <c r="AS143">
        <f>IF(INDEX(kurz!$B$7:$AQ$58,$B143,AS$1)&lt;&gt;"",INDEX(kurz!$B$7:$AQ$58,$B143,AS$1),"")</f>
      </c>
      <c r="AT143">
        <f>IF(INDEX(kurz!$B$7:$AQ$58,$B143,AT$1)&lt;&gt;"",INDEX(kurz!$B$7:$AQ$58,$B143,AT$1),"")</f>
      </c>
      <c r="AU143">
        <f>IF(INDEX(kurz!$B$7:$AQ$58,$B143,AU$1)&lt;&gt;"",INDEX(kurz!$B$7:$AQ$58,$B143,AU$1),"")</f>
      </c>
      <c r="AV143">
        <f>IF(INDEX(kurz!$B$7:$AQ$58,$B143,AV$1)&lt;&gt;"",INDEX(kurz!$B$7:$AQ$58,$B143,AV$1),"")</f>
      </c>
    </row>
    <row r="144" spans="2:48" ht="15">
      <c r="B144" s="21">
        <f t="shared" si="12"/>
        <v>22</v>
      </c>
      <c r="C144" s="21">
        <f>INDEX(kurz!$A$7:$A$60,lang!B144)</f>
        <v>5</v>
      </c>
      <c r="D144" s="21">
        <f t="shared" si="11"/>
        <v>0</v>
      </c>
      <c r="E144" s="21">
        <f t="shared" si="13"/>
        <v>135</v>
      </c>
      <c r="F144" s="2">
        <f t="shared" si="14"/>
        <v>135</v>
      </c>
      <c r="G144" t="str">
        <f>IF(INDEX(kurz!$B$7:$AQ$58,$B144,G$1)&lt;&gt;"",INDEX(kurz!$B$7:$AQ$58,$B144,G$1),"")</f>
        <v>Profibus Interface Kabel</v>
      </c>
      <c r="H144">
        <f>IF(INDEX(kurz!$B$7:$AQ$58,$B144,H$1)&lt;&gt;"",INDEX(kurz!$B$7:$AQ$58,$B144,H$1),"")</f>
        <v>5</v>
      </c>
      <c r="I144" t="str">
        <f>IF(INDEX(kurz!$B$7:$AQ$58,$B144,I$1)&lt;&gt;"",INDEX(kurz!$B$7:$AQ$58,$B144,I$1),"")</f>
        <v>ILIMA-TOF2-Vakuum</v>
      </c>
      <c r="J144">
        <f>IF(INDEX(kurz!$B$7:$AQ$58,$B144,J$1)&lt;&gt;"",INDEX(kurz!$B$7:$AQ$58,$B144,J$1),"")</f>
      </c>
      <c r="K144">
        <f>IF(INDEX(kurz!$B$7:$AQ$58,$B144,K$1)&lt;&gt;"",INDEX(kurz!$B$7:$AQ$58,$B144,K$1),"")</f>
      </c>
      <c r="L144">
        <f>IF(INDEX(kurz!$B$7:$AQ$58,$B144,L$1)&lt;&gt;"",INDEX(kurz!$B$7:$AQ$58,$B144,L$1),"")</f>
        <v>8</v>
      </c>
      <c r="M144">
        <f>IF(INDEX(kurz!$B$7:$AQ$58,$B144,M$1)&lt;&gt;"",INDEX(kurz!$B$7:$AQ$58,$B144,M$1),"")</f>
      </c>
      <c r="N144">
        <f>IF(INDEX(kurz!$B$7:$AQ$58,$B144,N$1)&lt;&gt;"",INDEX(kurz!$B$7:$AQ$58,$B144,N$1),"")</f>
      </c>
      <c r="O144">
        <f>IF(INDEX(kurz!$B$7:$AQ$58,$B144,O$1)&lt;&gt;"",INDEX(kurz!$B$7:$AQ$58,$B144,O$1),"")</f>
        <v>48</v>
      </c>
      <c r="P144">
        <f>IF(INDEX(kurz!$B$7:$AQ$58,$B144,P$1)&lt;&gt;"",INDEX(kurz!$B$7:$AQ$58,$B144,P$1),"")</f>
      </c>
      <c r="Q144">
        <f>IF(INDEX(kurz!$B$7:$AQ$58,$B144,Q$1)&lt;&gt;"",INDEX(kurz!$B$7:$AQ$58,$B144,Q$1),"")</f>
      </c>
      <c r="R144">
        <f>IF(INDEX(kurz!$B$7:$AQ$58,$B144,R$1)&lt;&gt;"",INDEX(kurz!$B$7:$AQ$58,$B144,R$1),"")</f>
      </c>
      <c r="S144">
        <f>IF(INDEX(kurz!$B$7:$AQ$58,$B144,S$1)&lt;&gt;"",INDEX(kurz!$B$7:$AQ$58,$B144,S$1),"")</f>
      </c>
      <c r="T144" t="str">
        <f>IF(INDEX(kurz!$B$7:$AQ$58,$B144,T$1)&lt;&gt;"",INDEX(kurz!$B$7:$AQ$58,$B144,T$1),"")</f>
        <v>ILIMA experiment</v>
      </c>
      <c r="U144">
        <f>IF(INDEX(kurz!$B$7:$AQ$58,$B144,U$1)&lt;&gt;"",INDEX(kurz!$B$7:$AQ$58,$B144,U$1),"")</f>
      </c>
      <c r="V144">
        <f>IF(INDEX(kurz!$B$7:$AQ$58,$B144,V$1)&lt;&gt;"",INDEX(kurz!$B$7:$AQ$58,$B144,V$1),"")</f>
      </c>
      <c r="W144">
        <f>IF(INDEX(kurz!$B$7:$AQ$58,$B144,W$1)&lt;&gt;"",INDEX(kurz!$B$7:$AQ$58,$B144,W$1),"")</f>
      </c>
      <c r="X144">
        <f>IF(INDEX(kurz!$B$7:$AQ$58,$B144,X$1)&lt;&gt;"",INDEX(kurz!$B$7:$AQ$58,$B144,X$1),"")</f>
      </c>
      <c r="Y144" t="str">
        <f>IF(INDEX(kurz!$B$7:$AQ$58,$B144,Y$1)&lt;&gt;"",INDEX(kurz!$B$7:$AQ$58,$B144,Y$1),"")</f>
        <v>ToF-Detektor-2</v>
      </c>
      <c r="Z144">
        <f>IF(INDEX(kurz!$B$7:$AQ$58,$B144,Z$1)&lt;&gt;"",INDEX(kurz!$B$7:$AQ$58,$B144,Z$1),"")</f>
      </c>
      <c r="AA144" t="str">
        <f>IF(INDEX(kurz!$B$7:$AQ$58,$B144,AA$1)&lt;&gt;"",INDEX(kurz!$B$7:$AQ$58,$B144,AA$1),"")</f>
        <v>H0209A.E10.051</v>
      </c>
      <c r="AB144">
        <f>IF(INDEX(kurz!$B$7:$AQ$58,$B144,AB$1)&lt;&gt;"",INDEX(kurz!$B$7:$AQ$58,$B144,AB$1),"")</f>
      </c>
      <c r="AC144">
        <f>IF(INDEX(kurz!$B$7:$AQ$58,$B144,AC$1)&lt;&gt;"",INDEX(kurz!$B$7:$AQ$58,$B144,AC$1),"")</f>
      </c>
      <c r="AD144">
        <f>IF(INDEX(kurz!$B$7:$AQ$58,$B144,AD$1)&lt;&gt;"",INDEX(kurz!$B$7:$AQ$58,$B144,AD$1),"")</f>
      </c>
      <c r="AE144">
        <f>IF(INDEX(kurz!$B$7:$AQ$58,$B144,AE$1)&lt;&gt;"",INDEX(kurz!$B$7:$AQ$58,$B144,AE$1),"")</f>
      </c>
      <c r="AF144">
        <f>IF(INDEX(kurz!$B$7:$AQ$58,$B144,AF$1)&lt;&gt;"",INDEX(kurz!$B$7:$AQ$58,$B144,AF$1),"")</f>
      </c>
      <c r="AG144">
        <f>IF(INDEX(kurz!$B$7:$AQ$58,$B144,AG$1)&lt;&gt;"",INDEX(kurz!$B$7:$AQ$58,$B144,AG$1),"")</f>
      </c>
      <c r="AH144" t="str">
        <f>IF(INDEX(kurz!$B$7:$AQ$58,$B144,AH$1)&lt;&gt;"",INDEX(kurz!$B$7:$AQ$58,$B144,AH$1),"")</f>
        <v>Im Tunnel gegenüber H0209A.E10.041</v>
      </c>
      <c r="AI144" t="str">
        <f>IF(INDEX(kurz!$B$7:$AQ$58,$B144,AI$1)&lt;&gt;"",INDEX(kurz!$B$7:$AQ$58,$B144,AI$1),"")</f>
        <v>Rack</v>
      </c>
      <c r="AJ144">
        <f>IF(INDEX(kurz!$B$7:$AQ$58,$B144,AJ$1)&lt;&gt;"",INDEX(kurz!$B$7:$AQ$58,$B144,AJ$1),"")</f>
      </c>
      <c r="AK144" t="str">
        <f>IF(INDEX(kurz!$B$7:$AQ$58,$B144,AK$1)&lt;&gt;"",INDEX(kurz!$B$7:$AQ$58,$B144,AK$1),"")</f>
        <v>H0209A.E10.041</v>
      </c>
      <c r="AL144">
        <f>IF(INDEX(kurz!$B$7:$AQ$58,$B144,AL$1)&lt;&gt;"",INDEX(kurz!$B$7:$AQ$58,$B144,AL$1),"")</f>
      </c>
      <c r="AM144">
        <f>IF(INDEX(kurz!$B$7:$AQ$58,$B144,AM$1)&lt;&gt;"",INDEX(kurz!$B$7:$AQ$58,$B144,AM$1),"")</f>
      </c>
      <c r="AN144">
        <f>IF(INDEX(kurz!$B$7:$AQ$58,$B144,AN$1)&lt;&gt;"",INDEX(kurz!$B$7:$AQ$58,$B144,AN$1),"")</f>
      </c>
      <c r="AO144">
        <f>IF(INDEX(kurz!$B$7:$AQ$58,$B144,AO$1)&lt;&gt;"",INDEX(kurz!$B$7:$AQ$58,$B144,AO$1),"")</f>
      </c>
      <c r="AP144">
        <f>IF(INDEX(kurz!$B$7:$AQ$58,$B144,AP$1)&lt;&gt;"",INDEX(kurz!$B$7:$AQ$58,$B144,AP$1),"")</f>
      </c>
      <c r="AQ144">
        <f>IF(INDEX(kurz!$B$7:$AQ$58,$B144,AQ$1)&lt;&gt;"",INDEX(kurz!$B$7:$AQ$58,$B144,AQ$1),"")</f>
      </c>
      <c r="AR144" t="str">
        <f>IF(INDEX(kurz!$B$7:$AQ$58,$B144,AR$1)&lt;&gt;"",INDEX(kurz!$B$7:$AQ$58,$B144,AR$1),"")</f>
        <v>5V</v>
      </c>
      <c r="AS144">
        <f>IF(INDEX(kurz!$B$7:$AQ$58,$B144,AS$1)&lt;&gt;"",INDEX(kurz!$B$7:$AQ$58,$B144,AS$1),"")</f>
      </c>
      <c r="AT144">
        <f>IF(INDEX(kurz!$B$7:$AQ$58,$B144,AT$1)&lt;&gt;"",INDEX(kurz!$B$7:$AQ$58,$B144,AT$1),"")</f>
      </c>
      <c r="AU144">
        <f>IF(INDEX(kurz!$B$7:$AQ$58,$B144,AU$1)&lt;&gt;"",INDEX(kurz!$B$7:$AQ$58,$B144,AU$1),"")</f>
      </c>
      <c r="AV144">
        <f>IF(INDEX(kurz!$B$7:$AQ$58,$B144,AV$1)&lt;&gt;"",INDEX(kurz!$B$7:$AQ$58,$B144,AV$1),"")</f>
      </c>
    </row>
    <row r="145" spans="2:48" ht="15">
      <c r="B145" s="21">
        <f t="shared" si="12"/>
        <v>23</v>
      </c>
      <c r="C145" s="21">
        <f>INDEX(kurz!$A$7:$A$60,lang!B145)</f>
        <v>2</v>
      </c>
      <c r="D145" s="21">
        <f t="shared" si="11"/>
        <v>2</v>
      </c>
      <c r="E145" s="21">
        <f t="shared" si="13"/>
        <v>136</v>
      </c>
      <c r="F145" s="2">
        <f t="shared" si="14"/>
        <v>136</v>
      </c>
      <c r="G145" t="str">
        <f>IF(INDEX(kurz!$B$7:$AQ$58,$B145,G$1)&lt;&gt;"",INDEX(kurz!$B$7:$AQ$58,$B145,G$1),"")</f>
        <v>Leitung 3x1.5mm, 230V</v>
      </c>
      <c r="H145">
        <f>IF(INDEX(kurz!$B$7:$AQ$58,$B145,H$1)&lt;&gt;"",INDEX(kurz!$B$7:$AQ$58,$B145,H$1),"")</f>
        <v>1</v>
      </c>
      <c r="I145" t="str">
        <f>IF(INDEX(kurz!$B$7:$AQ$58,$B145,I$1)&lt;&gt;"",INDEX(kurz!$B$7:$AQ$58,$B145,I$1),"")</f>
        <v>ILIMA-TOF2-Messnetz</v>
      </c>
      <c r="J145">
        <f>IF(INDEX(kurz!$B$7:$AQ$58,$B145,J$1)&lt;&gt;"",INDEX(kurz!$B$7:$AQ$58,$B145,J$1),"")</f>
      </c>
      <c r="K145">
        <f>IF(INDEX(kurz!$B$7:$AQ$58,$B145,K$1)&lt;&gt;"",INDEX(kurz!$B$7:$AQ$58,$B145,K$1),"")</f>
      </c>
      <c r="L145">
        <f>IF(INDEX(kurz!$B$7:$AQ$58,$B145,L$1)&lt;&gt;"",INDEX(kurz!$B$7:$AQ$58,$B145,L$1),"")</f>
      </c>
      <c r="M145">
        <f>IF(INDEX(kurz!$B$7:$AQ$58,$B145,M$1)&lt;&gt;"",INDEX(kurz!$B$7:$AQ$58,$B145,M$1),"")</f>
        <v>16</v>
      </c>
      <c r="N145">
        <f>IF(INDEX(kurz!$B$7:$AQ$58,$B145,N$1)&lt;&gt;"",INDEX(kurz!$B$7:$AQ$58,$B145,N$1),"")</f>
      </c>
      <c r="O145">
        <f>IF(INDEX(kurz!$B$7:$AQ$58,$B145,O$1)&lt;&gt;"",INDEX(kurz!$B$7:$AQ$58,$B145,O$1),"")</f>
      </c>
      <c r="P145">
        <f>IF(INDEX(kurz!$B$7:$AQ$58,$B145,P$1)&lt;&gt;"",INDEX(kurz!$B$7:$AQ$58,$B145,P$1),"")</f>
      </c>
      <c r="Q145">
        <f>IF(INDEX(kurz!$B$7:$AQ$58,$B145,Q$1)&lt;&gt;"",INDEX(kurz!$B$7:$AQ$58,$B145,Q$1),"")</f>
      </c>
      <c r="R145">
        <f>IF(INDEX(kurz!$B$7:$AQ$58,$B145,R$1)&lt;&gt;"",INDEX(kurz!$B$7:$AQ$58,$B145,R$1),"")</f>
      </c>
      <c r="S145">
        <f>IF(INDEX(kurz!$B$7:$AQ$58,$B145,S$1)&lt;&gt;"",INDEX(kurz!$B$7:$AQ$58,$B145,S$1),"")</f>
      </c>
      <c r="T145" t="str">
        <f>IF(INDEX(kurz!$B$7:$AQ$58,$B145,T$1)&lt;&gt;"",INDEX(kurz!$B$7:$AQ$58,$B145,T$1),"")</f>
        <v>ILIMA experiment</v>
      </c>
      <c r="U145">
        <f>IF(INDEX(kurz!$B$7:$AQ$58,$B145,U$1)&lt;&gt;"",INDEX(kurz!$B$7:$AQ$58,$B145,U$1),"")</f>
      </c>
      <c r="V145">
        <f>IF(INDEX(kurz!$B$7:$AQ$58,$B145,V$1)&lt;&gt;"",INDEX(kurz!$B$7:$AQ$58,$B145,V$1),"")</f>
      </c>
      <c r="W145">
        <f>IF(INDEX(kurz!$B$7:$AQ$58,$B145,W$1)&lt;&gt;"",INDEX(kurz!$B$7:$AQ$58,$B145,W$1),"")</f>
      </c>
      <c r="X145">
        <f>IF(INDEX(kurz!$B$7:$AQ$58,$B145,X$1)&lt;&gt;"",INDEX(kurz!$B$7:$AQ$58,$B145,X$1),"")</f>
      </c>
      <c r="Y145" t="str">
        <f>IF(INDEX(kurz!$B$7:$AQ$58,$B145,Y$1)&lt;&gt;"",INDEX(kurz!$B$7:$AQ$58,$B145,Y$1),"")</f>
        <v>ToF-Detektor-2</v>
      </c>
      <c r="Z145">
        <f>IF(INDEX(kurz!$B$7:$AQ$58,$B145,Z$1)&lt;&gt;"",INDEX(kurz!$B$7:$AQ$58,$B145,Z$1),"")</f>
      </c>
      <c r="AA145" t="str">
        <f>IF(INDEX(kurz!$B$7:$AQ$58,$B145,AA$1)&lt;&gt;"",INDEX(kurz!$B$7:$AQ$58,$B145,AA$1),"")</f>
        <v>H0209A.E10.051</v>
      </c>
      <c r="AB145">
        <f>IF(INDEX(kurz!$B$7:$AQ$58,$B145,AB$1)&lt;&gt;"",INDEX(kurz!$B$7:$AQ$58,$B145,AB$1),"")</f>
      </c>
      <c r="AC145">
        <f>IF(INDEX(kurz!$B$7:$AQ$58,$B145,AC$1)&lt;&gt;"",INDEX(kurz!$B$7:$AQ$58,$B145,AC$1),"")</f>
      </c>
      <c r="AD145">
        <f>IF(INDEX(kurz!$B$7:$AQ$58,$B145,AD$1)&lt;&gt;"",INDEX(kurz!$B$7:$AQ$58,$B145,AD$1),"")</f>
      </c>
      <c r="AE145">
        <f>IF(INDEX(kurz!$B$7:$AQ$58,$B145,AE$1)&lt;&gt;"",INDEX(kurz!$B$7:$AQ$58,$B145,AE$1),"")</f>
      </c>
      <c r="AF145">
        <f>IF(INDEX(kurz!$B$7:$AQ$58,$B145,AF$1)&lt;&gt;"",INDEX(kurz!$B$7:$AQ$58,$B145,AF$1),"")</f>
      </c>
      <c r="AG145">
        <f>IF(INDEX(kurz!$B$7:$AQ$58,$B145,AG$1)&lt;&gt;"",INDEX(kurz!$B$7:$AQ$58,$B145,AG$1),"")</f>
      </c>
      <c r="AH145" t="str">
        <f>IF(INDEX(kurz!$B$7:$AQ$58,$B145,AH$1)&lt;&gt;"",INDEX(kurz!$B$7:$AQ$58,$B145,AH$1),"")</f>
        <v>Im Tunnel gegenüber H0209A.E10.041</v>
      </c>
      <c r="AI145" t="str">
        <f>IF(INDEX(kurz!$B$7:$AQ$58,$B145,AI$1)&lt;&gt;"",INDEX(kurz!$B$7:$AQ$58,$B145,AI$1),"")</f>
        <v>Rack</v>
      </c>
      <c r="AJ145">
        <f>IF(INDEX(kurz!$B$7:$AQ$58,$B145,AJ$1)&lt;&gt;"",INDEX(kurz!$B$7:$AQ$58,$B145,AJ$1),"")</f>
      </c>
      <c r="AK145" t="str">
        <f>IF(INDEX(kurz!$B$7:$AQ$58,$B145,AK$1)&lt;&gt;"",INDEX(kurz!$B$7:$AQ$58,$B145,AK$1),"")</f>
        <v>H0209A.E10.041</v>
      </c>
      <c r="AL145">
        <f>IF(INDEX(kurz!$B$7:$AQ$58,$B145,AL$1)&lt;&gt;"",INDEX(kurz!$B$7:$AQ$58,$B145,AL$1),"")</f>
      </c>
      <c r="AM145">
        <f>IF(INDEX(kurz!$B$7:$AQ$58,$B145,AM$1)&lt;&gt;"",INDEX(kurz!$B$7:$AQ$58,$B145,AM$1),"")</f>
      </c>
      <c r="AN145">
        <f>IF(INDEX(kurz!$B$7:$AQ$58,$B145,AN$1)&lt;&gt;"",INDEX(kurz!$B$7:$AQ$58,$B145,AN$1),"")</f>
      </c>
      <c r="AO145">
        <f>IF(INDEX(kurz!$B$7:$AQ$58,$B145,AO$1)&lt;&gt;"",INDEX(kurz!$B$7:$AQ$58,$B145,AO$1),"")</f>
      </c>
      <c r="AP145">
        <f>IF(INDEX(kurz!$B$7:$AQ$58,$B145,AP$1)&lt;&gt;"",INDEX(kurz!$B$7:$AQ$58,$B145,AP$1),"")</f>
      </c>
      <c r="AQ145">
        <f>IF(INDEX(kurz!$B$7:$AQ$58,$B145,AQ$1)&lt;&gt;"",INDEX(kurz!$B$7:$AQ$58,$B145,AQ$1),"")</f>
      </c>
      <c r="AR145" t="str">
        <f>IF(INDEX(kurz!$B$7:$AQ$58,$B145,AR$1)&lt;&gt;"",INDEX(kurz!$B$7:$AQ$58,$B145,AR$1),"")</f>
        <v>230 V</v>
      </c>
      <c r="AS145" t="str">
        <f>IF(INDEX(kurz!$B$7:$AQ$58,$B145,AS$1)&lt;&gt;"",INDEX(kurz!$B$7:$AQ$58,$B145,AS$1),"")</f>
        <v>16A</v>
      </c>
      <c r="AT145">
        <f>IF(INDEX(kurz!$B$7:$AQ$58,$B145,AT$1)&lt;&gt;"",INDEX(kurz!$B$7:$AQ$58,$B145,AT$1),"")</f>
      </c>
      <c r="AU145">
        <f>IF(INDEX(kurz!$B$7:$AQ$58,$B145,AU$1)&lt;&gt;"",INDEX(kurz!$B$7:$AQ$58,$B145,AU$1),"")</f>
      </c>
      <c r="AV145">
        <f>IF(INDEX(kurz!$B$7:$AQ$58,$B145,AV$1)&lt;&gt;"",INDEX(kurz!$B$7:$AQ$58,$B145,AV$1),"")</f>
      </c>
    </row>
    <row r="146" spans="2:48" ht="15">
      <c r="B146" s="21">
        <f t="shared" si="12"/>
        <v>23</v>
      </c>
      <c r="C146" s="21">
        <f>INDEX(kurz!$A$7:$A$60,lang!B146)</f>
        <v>2</v>
      </c>
      <c r="D146" s="21">
        <f t="shared" si="11"/>
        <v>1</v>
      </c>
      <c r="E146" s="21">
        <f t="shared" si="13"/>
        <v>137</v>
      </c>
      <c r="F146" s="2">
        <f t="shared" si="14"/>
        <v>137</v>
      </c>
      <c r="G146" t="str">
        <f>IF(INDEX(kurz!$B$7:$AQ$58,$B146,G$1)&lt;&gt;"",INDEX(kurz!$B$7:$AQ$58,$B146,G$1),"")</f>
        <v>Leitung 3x1.5mm, 230V</v>
      </c>
      <c r="H146">
        <f>IF(INDEX(kurz!$B$7:$AQ$58,$B146,H$1)&lt;&gt;"",INDEX(kurz!$B$7:$AQ$58,$B146,H$1),"")</f>
        <v>1</v>
      </c>
      <c r="I146" t="str">
        <f>IF(INDEX(kurz!$B$7:$AQ$58,$B146,I$1)&lt;&gt;"",INDEX(kurz!$B$7:$AQ$58,$B146,I$1),"")</f>
        <v>ILIMA-TOF2-Messnetz</v>
      </c>
      <c r="J146">
        <f>IF(INDEX(kurz!$B$7:$AQ$58,$B146,J$1)&lt;&gt;"",INDEX(kurz!$B$7:$AQ$58,$B146,J$1),"")</f>
      </c>
      <c r="K146">
        <f>IF(INDEX(kurz!$B$7:$AQ$58,$B146,K$1)&lt;&gt;"",INDEX(kurz!$B$7:$AQ$58,$B146,K$1),"")</f>
      </c>
      <c r="L146">
        <f>IF(INDEX(kurz!$B$7:$AQ$58,$B146,L$1)&lt;&gt;"",INDEX(kurz!$B$7:$AQ$58,$B146,L$1),"")</f>
      </c>
      <c r="M146">
        <f>IF(INDEX(kurz!$B$7:$AQ$58,$B146,M$1)&lt;&gt;"",INDEX(kurz!$B$7:$AQ$58,$B146,M$1),"")</f>
        <v>16</v>
      </c>
      <c r="N146">
        <f>IF(INDEX(kurz!$B$7:$AQ$58,$B146,N$1)&lt;&gt;"",INDEX(kurz!$B$7:$AQ$58,$B146,N$1),"")</f>
      </c>
      <c r="O146">
        <f>IF(INDEX(kurz!$B$7:$AQ$58,$B146,O$1)&lt;&gt;"",INDEX(kurz!$B$7:$AQ$58,$B146,O$1),"")</f>
      </c>
      <c r="P146">
        <f>IF(INDEX(kurz!$B$7:$AQ$58,$B146,P$1)&lt;&gt;"",INDEX(kurz!$B$7:$AQ$58,$B146,P$1),"")</f>
      </c>
      <c r="Q146">
        <f>IF(INDEX(kurz!$B$7:$AQ$58,$B146,Q$1)&lt;&gt;"",INDEX(kurz!$B$7:$AQ$58,$B146,Q$1),"")</f>
      </c>
      <c r="R146">
        <f>IF(INDEX(kurz!$B$7:$AQ$58,$B146,R$1)&lt;&gt;"",INDEX(kurz!$B$7:$AQ$58,$B146,R$1),"")</f>
      </c>
      <c r="S146">
        <f>IF(INDEX(kurz!$B$7:$AQ$58,$B146,S$1)&lt;&gt;"",INDEX(kurz!$B$7:$AQ$58,$B146,S$1),"")</f>
      </c>
      <c r="T146" t="str">
        <f>IF(INDEX(kurz!$B$7:$AQ$58,$B146,T$1)&lt;&gt;"",INDEX(kurz!$B$7:$AQ$58,$B146,T$1),"")</f>
        <v>ILIMA experiment</v>
      </c>
      <c r="U146">
        <f>IF(INDEX(kurz!$B$7:$AQ$58,$B146,U$1)&lt;&gt;"",INDEX(kurz!$B$7:$AQ$58,$B146,U$1),"")</f>
      </c>
      <c r="V146">
        <f>IF(INDEX(kurz!$B$7:$AQ$58,$B146,V$1)&lt;&gt;"",INDEX(kurz!$B$7:$AQ$58,$B146,V$1),"")</f>
      </c>
      <c r="W146">
        <f>IF(INDEX(kurz!$B$7:$AQ$58,$B146,W$1)&lt;&gt;"",INDEX(kurz!$B$7:$AQ$58,$B146,W$1),"")</f>
      </c>
      <c r="X146">
        <f>IF(INDEX(kurz!$B$7:$AQ$58,$B146,X$1)&lt;&gt;"",INDEX(kurz!$B$7:$AQ$58,$B146,X$1),"")</f>
      </c>
      <c r="Y146" t="str">
        <f>IF(INDEX(kurz!$B$7:$AQ$58,$B146,Y$1)&lt;&gt;"",INDEX(kurz!$B$7:$AQ$58,$B146,Y$1),"")</f>
        <v>ToF-Detektor-2</v>
      </c>
      <c r="Z146">
        <f>IF(INDEX(kurz!$B$7:$AQ$58,$B146,Z$1)&lt;&gt;"",INDEX(kurz!$B$7:$AQ$58,$B146,Z$1),"")</f>
      </c>
      <c r="AA146" t="str">
        <f>IF(INDEX(kurz!$B$7:$AQ$58,$B146,AA$1)&lt;&gt;"",INDEX(kurz!$B$7:$AQ$58,$B146,AA$1),"")</f>
        <v>H0209A.E10.051</v>
      </c>
      <c r="AB146">
        <f>IF(INDEX(kurz!$B$7:$AQ$58,$B146,AB$1)&lt;&gt;"",INDEX(kurz!$B$7:$AQ$58,$B146,AB$1),"")</f>
      </c>
      <c r="AC146">
        <f>IF(INDEX(kurz!$B$7:$AQ$58,$B146,AC$1)&lt;&gt;"",INDEX(kurz!$B$7:$AQ$58,$B146,AC$1),"")</f>
      </c>
      <c r="AD146">
        <f>IF(INDEX(kurz!$B$7:$AQ$58,$B146,AD$1)&lt;&gt;"",INDEX(kurz!$B$7:$AQ$58,$B146,AD$1),"")</f>
      </c>
      <c r="AE146">
        <f>IF(INDEX(kurz!$B$7:$AQ$58,$B146,AE$1)&lt;&gt;"",INDEX(kurz!$B$7:$AQ$58,$B146,AE$1),"")</f>
      </c>
      <c r="AF146">
        <f>IF(INDEX(kurz!$B$7:$AQ$58,$B146,AF$1)&lt;&gt;"",INDEX(kurz!$B$7:$AQ$58,$B146,AF$1),"")</f>
      </c>
      <c r="AG146">
        <f>IF(INDEX(kurz!$B$7:$AQ$58,$B146,AG$1)&lt;&gt;"",INDEX(kurz!$B$7:$AQ$58,$B146,AG$1),"")</f>
      </c>
      <c r="AH146" t="str">
        <f>IF(INDEX(kurz!$B$7:$AQ$58,$B146,AH$1)&lt;&gt;"",INDEX(kurz!$B$7:$AQ$58,$B146,AH$1),"")</f>
        <v>Im Tunnel gegenüber H0209A.E10.041</v>
      </c>
      <c r="AI146" t="str">
        <f>IF(INDEX(kurz!$B$7:$AQ$58,$B146,AI$1)&lt;&gt;"",INDEX(kurz!$B$7:$AQ$58,$B146,AI$1),"")</f>
        <v>Rack</v>
      </c>
      <c r="AJ146">
        <f>IF(INDEX(kurz!$B$7:$AQ$58,$B146,AJ$1)&lt;&gt;"",INDEX(kurz!$B$7:$AQ$58,$B146,AJ$1),"")</f>
      </c>
      <c r="AK146" t="str">
        <f>IF(INDEX(kurz!$B$7:$AQ$58,$B146,AK$1)&lt;&gt;"",INDEX(kurz!$B$7:$AQ$58,$B146,AK$1),"")</f>
        <v>H0209A.E10.041</v>
      </c>
      <c r="AL146">
        <f>IF(INDEX(kurz!$B$7:$AQ$58,$B146,AL$1)&lt;&gt;"",INDEX(kurz!$B$7:$AQ$58,$B146,AL$1),"")</f>
      </c>
      <c r="AM146">
        <f>IF(INDEX(kurz!$B$7:$AQ$58,$B146,AM$1)&lt;&gt;"",INDEX(kurz!$B$7:$AQ$58,$B146,AM$1),"")</f>
      </c>
      <c r="AN146">
        <f>IF(INDEX(kurz!$B$7:$AQ$58,$B146,AN$1)&lt;&gt;"",INDEX(kurz!$B$7:$AQ$58,$B146,AN$1),"")</f>
      </c>
      <c r="AO146">
        <f>IF(INDEX(kurz!$B$7:$AQ$58,$B146,AO$1)&lt;&gt;"",INDEX(kurz!$B$7:$AQ$58,$B146,AO$1),"")</f>
      </c>
      <c r="AP146">
        <f>IF(INDEX(kurz!$B$7:$AQ$58,$B146,AP$1)&lt;&gt;"",INDEX(kurz!$B$7:$AQ$58,$B146,AP$1),"")</f>
      </c>
      <c r="AQ146">
        <f>IF(INDEX(kurz!$B$7:$AQ$58,$B146,AQ$1)&lt;&gt;"",INDEX(kurz!$B$7:$AQ$58,$B146,AQ$1),"")</f>
      </c>
      <c r="AR146" t="str">
        <f>IF(INDEX(kurz!$B$7:$AQ$58,$B146,AR$1)&lt;&gt;"",INDEX(kurz!$B$7:$AQ$58,$B146,AR$1),"")</f>
        <v>230 V</v>
      </c>
      <c r="AS146" t="str">
        <f>IF(INDEX(kurz!$B$7:$AQ$58,$B146,AS$1)&lt;&gt;"",INDEX(kurz!$B$7:$AQ$58,$B146,AS$1),"")</f>
        <v>16A</v>
      </c>
      <c r="AT146">
        <f>IF(INDEX(kurz!$B$7:$AQ$58,$B146,AT$1)&lt;&gt;"",INDEX(kurz!$B$7:$AQ$58,$B146,AT$1),"")</f>
      </c>
      <c r="AU146">
        <f>IF(INDEX(kurz!$B$7:$AQ$58,$B146,AU$1)&lt;&gt;"",INDEX(kurz!$B$7:$AQ$58,$B146,AU$1),"")</f>
      </c>
      <c r="AV146">
        <f>IF(INDEX(kurz!$B$7:$AQ$58,$B146,AV$1)&lt;&gt;"",INDEX(kurz!$B$7:$AQ$58,$B146,AV$1),"")</f>
      </c>
    </row>
    <row r="147" spans="2:48" ht="15">
      <c r="B147" s="21">
        <f t="shared" si="12"/>
        <v>23</v>
      </c>
      <c r="C147" s="21">
        <f>INDEX(kurz!$A$7:$A$60,lang!B147)</f>
        <v>2</v>
      </c>
      <c r="D147" s="21">
        <f t="shared" si="11"/>
        <v>0</v>
      </c>
      <c r="E147" s="21">
        <f t="shared" si="13"/>
        <v>138</v>
      </c>
      <c r="F147" s="2">
        <f t="shared" si="14"/>
        <v>138</v>
      </c>
      <c r="G147" t="str">
        <f>IF(INDEX(kurz!$B$7:$AQ$58,$B147,G$1)&lt;&gt;"",INDEX(kurz!$B$7:$AQ$58,$B147,G$1),"")</f>
        <v>Leitung 3x1.5mm, 230V</v>
      </c>
      <c r="H147">
        <f>IF(INDEX(kurz!$B$7:$AQ$58,$B147,H$1)&lt;&gt;"",INDEX(kurz!$B$7:$AQ$58,$B147,H$1),"")</f>
        <v>1</v>
      </c>
      <c r="I147" t="str">
        <f>IF(INDEX(kurz!$B$7:$AQ$58,$B147,I$1)&lt;&gt;"",INDEX(kurz!$B$7:$AQ$58,$B147,I$1),"")</f>
        <v>ILIMA-TOF2-Messnetz</v>
      </c>
      <c r="J147">
        <f>IF(INDEX(kurz!$B$7:$AQ$58,$B147,J$1)&lt;&gt;"",INDEX(kurz!$B$7:$AQ$58,$B147,J$1),"")</f>
      </c>
      <c r="K147">
        <f>IF(INDEX(kurz!$B$7:$AQ$58,$B147,K$1)&lt;&gt;"",INDEX(kurz!$B$7:$AQ$58,$B147,K$1),"")</f>
      </c>
      <c r="L147">
        <f>IF(INDEX(kurz!$B$7:$AQ$58,$B147,L$1)&lt;&gt;"",INDEX(kurz!$B$7:$AQ$58,$B147,L$1),"")</f>
      </c>
      <c r="M147">
        <f>IF(INDEX(kurz!$B$7:$AQ$58,$B147,M$1)&lt;&gt;"",INDEX(kurz!$B$7:$AQ$58,$B147,M$1),"")</f>
        <v>16</v>
      </c>
      <c r="N147">
        <f>IF(INDEX(kurz!$B$7:$AQ$58,$B147,N$1)&lt;&gt;"",INDEX(kurz!$B$7:$AQ$58,$B147,N$1),"")</f>
      </c>
      <c r="O147">
        <f>IF(INDEX(kurz!$B$7:$AQ$58,$B147,O$1)&lt;&gt;"",INDEX(kurz!$B$7:$AQ$58,$B147,O$1),"")</f>
      </c>
      <c r="P147">
        <f>IF(INDEX(kurz!$B$7:$AQ$58,$B147,P$1)&lt;&gt;"",INDEX(kurz!$B$7:$AQ$58,$B147,P$1),"")</f>
      </c>
      <c r="Q147">
        <f>IF(INDEX(kurz!$B$7:$AQ$58,$B147,Q$1)&lt;&gt;"",INDEX(kurz!$B$7:$AQ$58,$B147,Q$1),"")</f>
      </c>
      <c r="R147">
        <f>IF(INDEX(kurz!$B$7:$AQ$58,$B147,R$1)&lt;&gt;"",INDEX(kurz!$B$7:$AQ$58,$B147,R$1),"")</f>
      </c>
      <c r="S147">
        <f>IF(INDEX(kurz!$B$7:$AQ$58,$B147,S$1)&lt;&gt;"",INDEX(kurz!$B$7:$AQ$58,$B147,S$1),"")</f>
      </c>
      <c r="T147" t="str">
        <f>IF(INDEX(kurz!$B$7:$AQ$58,$B147,T$1)&lt;&gt;"",INDEX(kurz!$B$7:$AQ$58,$B147,T$1),"")</f>
        <v>ILIMA experiment</v>
      </c>
      <c r="U147">
        <f>IF(INDEX(kurz!$B$7:$AQ$58,$B147,U$1)&lt;&gt;"",INDEX(kurz!$B$7:$AQ$58,$B147,U$1),"")</f>
      </c>
      <c r="V147">
        <f>IF(INDEX(kurz!$B$7:$AQ$58,$B147,V$1)&lt;&gt;"",INDEX(kurz!$B$7:$AQ$58,$B147,V$1),"")</f>
      </c>
      <c r="W147">
        <f>IF(INDEX(kurz!$B$7:$AQ$58,$B147,W$1)&lt;&gt;"",INDEX(kurz!$B$7:$AQ$58,$B147,W$1),"")</f>
      </c>
      <c r="X147">
        <f>IF(INDEX(kurz!$B$7:$AQ$58,$B147,X$1)&lt;&gt;"",INDEX(kurz!$B$7:$AQ$58,$B147,X$1),"")</f>
      </c>
      <c r="Y147" t="str">
        <f>IF(INDEX(kurz!$B$7:$AQ$58,$B147,Y$1)&lt;&gt;"",INDEX(kurz!$B$7:$AQ$58,$B147,Y$1),"")</f>
        <v>ToF-Detektor-2</v>
      </c>
      <c r="Z147">
        <f>IF(INDEX(kurz!$B$7:$AQ$58,$B147,Z$1)&lt;&gt;"",INDEX(kurz!$B$7:$AQ$58,$B147,Z$1),"")</f>
      </c>
      <c r="AA147" t="str">
        <f>IF(INDEX(kurz!$B$7:$AQ$58,$B147,AA$1)&lt;&gt;"",INDEX(kurz!$B$7:$AQ$58,$B147,AA$1),"")</f>
        <v>H0209A.E10.051</v>
      </c>
      <c r="AB147">
        <f>IF(INDEX(kurz!$B$7:$AQ$58,$B147,AB$1)&lt;&gt;"",INDEX(kurz!$B$7:$AQ$58,$B147,AB$1),"")</f>
      </c>
      <c r="AC147">
        <f>IF(INDEX(kurz!$B$7:$AQ$58,$B147,AC$1)&lt;&gt;"",INDEX(kurz!$B$7:$AQ$58,$B147,AC$1),"")</f>
      </c>
      <c r="AD147">
        <f>IF(INDEX(kurz!$B$7:$AQ$58,$B147,AD$1)&lt;&gt;"",INDEX(kurz!$B$7:$AQ$58,$B147,AD$1),"")</f>
      </c>
      <c r="AE147">
        <f>IF(INDEX(kurz!$B$7:$AQ$58,$B147,AE$1)&lt;&gt;"",INDEX(kurz!$B$7:$AQ$58,$B147,AE$1),"")</f>
      </c>
      <c r="AF147">
        <f>IF(INDEX(kurz!$B$7:$AQ$58,$B147,AF$1)&lt;&gt;"",INDEX(kurz!$B$7:$AQ$58,$B147,AF$1),"")</f>
      </c>
      <c r="AG147">
        <f>IF(INDEX(kurz!$B$7:$AQ$58,$B147,AG$1)&lt;&gt;"",INDEX(kurz!$B$7:$AQ$58,$B147,AG$1),"")</f>
      </c>
      <c r="AH147" t="str">
        <f>IF(INDEX(kurz!$B$7:$AQ$58,$B147,AH$1)&lt;&gt;"",INDEX(kurz!$B$7:$AQ$58,$B147,AH$1),"")</f>
        <v>Im Tunnel gegenüber H0209A.E10.041</v>
      </c>
      <c r="AI147" t="str">
        <f>IF(INDEX(kurz!$B$7:$AQ$58,$B147,AI$1)&lt;&gt;"",INDEX(kurz!$B$7:$AQ$58,$B147,AI$1),"")</f>
        <v>Rack</v>
      </c>
      <c r="AJ147">
        <f>IF(INDEX(kurz!$B$7:$AQ$58,$B147,AJ$1)&lt;&gt;"",INDEX(kurz!$B$7:$AQ$58,$B147,AJ$1),"")</f>
      </c>
      <c r="AK147" t="str">
        <f>IF(INDEX(kurz!$B$7:$AQ$58,$B147,AK$1)&lt;&gt;"",INDEX(kurz!$B$7:$AQ$58,$B147,AK$1),"")</f>
        <v>H0209A.E10.041</v>
      </c>
      <c r="AL147">
        <f>IF(INDEX(kurz!$B$7:$AQ$58,$B147,AL$1)&lt;&gt;"",INDEX(kurz!$B$7:$AQ$58,$B147,AL$1),"")</f>
      </c>
      <c r="AM147">
        <f>IF(INDEX(kurz!$B$7:$AQ$58,$B147,AM$1)&lt;&gt;"",INDEX(kurz!$B$7:$AQ$58,$B147,AM$1),"")</f>
      </c>
      <c r="AN147">
        <f>IF(INDEX(kurz!$B$7:$AQ$58,$B147,AN$1)&lt;&gt;"",INDEX(kurz!$B$7:$AQ$58,$B147,AN$1),"")</f>
      </c>
      <c r="AO147">
        <f>IF(INDEX(kurz!$B$7:$AQ$58,$B147,AO$1)&lt;&gt;"",INDEX(kurz!$B$7:$AQ$58,$B147,AO$1),"")</f>
      </c>
      <c r="AP147">
        <f>IF(INDEX(kurz!$B$7:$AQ$58,$B147,AP$1)&lt;&gt;"",INDEX(kurz!$B$7:$AQ$58,$B147,AP$1),"")</f>
      </c>
      <c r="AQ147">
        <f>IF(INDEX(kurz!$B$7:$AQ$58,$B147,AQ$1)&lt;&gt;"",INDEX(kurz!$B$7:$AQ$58,$B147,AQ$1),"")</f>
      </c>
      <c r="AR147" t="str">
        <f>IF(INDEX(kurz!$B$7:$AQ$58,$B147,AR$1)&lt;&gt;"",INDEX(kurz!$B$7:$AQ$58,$B147,AR$1),"")</f>
        <v>230 V</v>
      </c>
      <c r="AS147" t="str">
        <f>IF(INDEX(kurz!$B$7:$AQ$58,$B147,AS$1)&lt;&gt;"",INDEX(kurz!$B$7:$AQ$58,$B147,AS$1),"")</f>
        <v>16A</v>
      </c>
      <c r="AT147">
        <f>IF(INDEX(kurz!$B$7:$AQ$58,$B147,AT$1)&lt;&gt;"",INDEX(kurz!$B$7:$AQ$58,$B147,AT$1),"")</f>
      </c>
      <c r="AU147">
        <f>IF(INDEX(kurz!$B$7:$AQ$58,$B147,AU$1)&lt;&gt;"",INDEX(kurz!$B$7:$AQ$58,$B147,AU$1),"")</f>
      </c>
      <c r="AV147">
        <f>IF(INDEX(kurz!$B$7:$AQ$58,$B147,AV$1)&lt;&gt;"",INDEX(kurz!$B$7:$AQ$58,$B147,AV$1),"")</f>
      </c>
    </row>
    <row r="148" spans="2:48" ht="15">
      <c r="B148" s="21">
        <f t="shared" si="12"/>
        <v>24</v>
      </c>
      <c r="C148" s="21">
        <f>INDEX(kurz!$A$7:$A$60,lang!B148)</f>
        <v>0</v>
      </c>
      <c r="D148" s="21">
        <f t="shared" si="11"/>
        <v>0</v>
      </c>
      <c r="E148" s="21">
        <f t="shared" si="13"/>
        <v>138</v>
      </c>
      <c r="F148" s="2">
        <f t="shared" si="14"/>
      </c>
      <c r="G148">
        <f>IF(INDEX(kurz!$B$7:$AQ$58,$B148,G$1)&lt;&gt;"",INDEX(kurz!$B$7:$AQ$58,$B148,G$1),"")</f>
      </c>
      <c r="H148">
        <f>IF(INDEX(kurz!$B$7:$AQ$58,$B148,H$1)&lt;&gt;"",INDEX(kurz!$B$7:$AQ$58,$B148,H$1),"")</f>
      </c>
      <c r="I148">
        <f>IF(INDEX(kurz!$B$7:$AQ$58,$B148,I$1)&lt;&gt;"",INDEX(kurz!$B$7:$AQ$58,$B148,I$1),"")</f>
      </c>
      <c r="J148">
        <f>IF(INDEX(kurz!$B$7:$AQ$58,$B148,J$1)&lt;&gt;"",INDEX(kurz!$B$7:$AQ$58,$B148,J$1),"")</f>
      </c>
      <c r="K148">
        <f>IF(INDEX(kurz!$B$7:$AQ$58,$B148,K$1)&lt;&gt;"",INDEX(kurz!$B$7:$AQ$58,$B148,K$1),"")</f>
      </c>
      <c r="L148">
        <f>IF(INDEX(kurz!$B$7:$AQ$58,$B148,L$1)&lt;&gt;"",INDEX(kurz!$B$7:$AQ$58,$B148,L$1),"")</f>
      </c>
      <c r="M148">
        <f>IF(INDEX(kurz!$B$7:$AQ$58,$B148,M$1)&lt;&gt;"",INDEX(kurz!$B$7:$AQ$58,$B148,M$1),"")</f>
      </c>
      <c r="N148">
        <f>IF(INDEX(kurz!$B$7:$AQ$58,$B148,N$1)&lt;&gt;"",INDEX(kurz!$B$7:$AQ$58,$B148,N$1),"")</f>
      </c>
      <c r="O148">
        <f>IF(INDEX(kurz!$B$7:$AQ$58,$B148,O$1)&lt;&gt;"",INDEX(kurz!$B$7:$AQ$58,$B148,O$1),"")</f>
      </c>
      <c r="P148">
        <f>IF(INDEX(kurz!$B$7:$AQ$58,$B148,P$1)&lt;&gt;"",INDEX(kurz!$B$7:$AQ$58,$B148,P$1),"")</f>
      </c>
      <c r="Q148">
        <f>IF(INDEX(kurz!$B$7:$AQ$58,$B148,Q$1)&lt;&gt;"",INDEX(kurz!$B$7:$AQ$58,$B148,Q$1),"")</f>
      </c>
      <c r="R148">
        <f>IF(INDEX(kurz!$B$7:$AQ$58,$B148,R$1)&lt;&gt;"",INDEX(kurz!$B$7:$AQ$58,$B148,R$1),"")</f>
      </c>
      <c r="S148">
        <f>IF(INDEX(kurz!$B$7:$AQ$58,$B148,S$1)&lt;&gt;"",INDEX(kurz!$B$7:$AQ$58,$B148,S$1),"")</f>
      </c>
      <c r="T148">
        <f>IF(INDEX(kurz!$B$7:$AQ$58,$B148,T$1)&lt;&gt;"",INDEX(kurz!$B$7:$AQ$58,$B148,T$1),"")</f>
      </c>
      <c r="U148">
        <f>IF(INDEX(kurz!$B$7:$AQ$58,$B148,U$1)&lt;&gt;"",INDEX(kurz!$B$7:$AQ$58,$B148,U$1),"")</f>
      </c>
      <c r="V148">
        <f>IF(INDEX(kurz!$B$7:$AQ$58,$B148,V$1)&lt;&gt;"",INDEX(kurz!$B$7:$AQ$58,$B148,V$1),"")</f>
      </c>
      <c r="W148">
        <f>IF(INDEX(kurz!$B$7:$AQ$58,$B148,W$1)&lt;&gt;"",INDEX(kurz!$B$7:$AQ$58,$B148,W$1),"")</f>
      </c>
      <c r="X148">
        <f>IF(INDEX(kurz!$B$7:$AQ$58,$B148,X$1)&lt;&gt;"",INDEX(kurz!$B$7:$AQ$58,$B148,X$1),"")</f>
      </c>
      <c r="Y148">
        <f>IF(INDEX(kurz!$B$7:$AQ$58,$B148,Y$1)&lt;&gt;"",INDEX(kurz!$B$7:$AQ$58,$B148,Y$1),"")</f>
      </c>
      <c r="Z148">
        <f>IF(INDEX(kurz!$B$7:$AQ$58,$B148,Z$1)&lt;&gt;"",INDEX(kurz!$B$7:$AQ$58,$B148,Z$1),"")</f>
      </c>
      <c r="AA148">
        <f>IF(INDEX(kurz!$B$7:$AQ$58,$B148,AA$1)&lt;&gt;"",INDEX(kurz!$B$7:$AQ$58,$B148,AA$1),"")</f>
      </c>
      <c r="AB148">
        <f>IF(INDEX(kurz!$B$7:$AQ$58,$B148,AB$1)&lt;&gt;"",INDEX(kurz!$B$7:$AQ$58,$B148,AB$1),"")</f>
      </c>
      <c r="AC148">
        <f>IF(INDEX(kurz!$B$7:$AQ$58,$B148,AC$1)&lt;&gt;"",INDEX(kurz!$B$7:$AQ$58,$B148,AC$1),"")</f>
      </c>
      <c r="AD148">
        <f>IF(INDEX(kurz!$B$7:$AQ$58,$B148,AD$1)&lt;&gt;"",INDEX(kurz!$B$7:$AQ$58,$B148,AD$1),"")</f>
      </c>
      <c r="AE148">
        <f>IF(INDEX(kurz!$B$7:$AQ$58,$B148,AE$1)&lt;&gt;"",INDEX(kurz!$B$7:$AQ$58,$B148,AE$1),"")</f>
      </c>
      <c r="AF148">
        <f>IF(INDEX(kurz!$B$7:$AQ$58,$B148,AF$1)&lt;&gt;"",INDEX(kurz!$B$7:$AQ$58,$B148,AF$1),"")</f>
      </c>
      <c r="AG148">
        <f>IF(INDEX(kurz!$B$7:$AQ$58,$B148,AG$1)&lt;&gt;"",INDEX(kurz!$B$7:$AQ$58,$B148,AG$1),"")</f>
      </c>
      <c r="AH148">
        <f>IF(INDEX(kurz!$B$7:$AQ$58,$B148,AH$1)&lt;&gt;"",INDEX(kurz!$B$7:$AQ$58,$B148,AH$1),"")</f>
      </c>
      <c r="AI148">
        <f>IF(INDEX(kurz!$B$7:$AQ$58,$B148,AI$1)&lt;&gt;"",INDEX(kurz!$B$7:$AQ$58,$B148,AI$1),"")</f>
      </c>
      <c r="AJ148">
        <f>IF(INDEX(kurz!$B$7:$AQ$58,$B148,AJ$1)&lt;&gt;"",INDEX(kurz!$B$7:$AQ$58,$B148,AJ$1),"")</f>
      </c>
      <c r="AK148">
        <f>IF(INDEX(kurz!$B$7:$AQ$58,$B148,AK$1)&lt;&gt;"",INDEX(kurz!$B$7:$AQ$58,$B148,AK$1),"")</f>
      </c>
      <c r="AL148">
        <f>IF(INDEX(kurz!$B$7:$AQ$58,$B148,AL$1)&lt;&gt;"",INDEX(kurz!$B$7:$AQ$58,$B148,AL$1),"")</f>
      </c>
      <c r="AM148">
        <f>IF(INDEX(kurz!$B$7:$AQ$58,$B148,AM$1)&lt;&gt;"",INDEX(kurz!$B$7:$AQ$58,$B148,AM$1),"")</f>
      </c>
      <c r="AN148">
        <f>IF(INDEX(kurz!$B$7:$AQ$58,$B148,AN$1)&lt;&gt;"",INDEX(kurz!$B$7:$AQ$58,$B148,AN$1),"")</f>
      </c>
      <c r="AO148">
        <f>IF(INDEX(kurz!$B$7:$AQ$58,$B148,AO$1)&lt;&gt;"",INDEX(kurz!$B$7:$AQ$58,$B148,AO$1),"")</f>
      </c>
      <c r="AP148">
        <f>IF(INDEX(kurz!$B$7:$AQ$58,$B148,AP$1)&lt;&gt;"",INDEX(kurz!$B$7:$AQ$58,$B148,AP$1),"")</f>
      </c>
      <c r="AQ148">
        <f>IF(INDEX(kurz!$B$7:$AQ$58,$B148,AQ$1)&lt;&gt;"",INDEX(kurz!$B$7:$AQ$58,$B148,AQ$1),"")</f>
      </c>
      <c r="AR148">
        <f>IF(INDEX(kurz!$B$7:$AQ$58,$B148,AR$1)&lt;&gt;"",INDEX(kurz!$B$7:$AQ$58,$B148,AR$1),"")</f>
      </c>
      <c r="AS148">
        <f>IF(INDEX(kurz!$B$7:$AQ$58,$B148,AS$1)&lt;&gt;"",INDEX(kurz!$B$7:$AQ$58,$B148,AS$1),"")</f>
      </c>
      <c r="AT148">
        <f>IF(INDEX(kurz!$B$7:$AQ$58,$B148,AT$1)&lt;&gt;"",INDEX(kurz!$B$7:$AQ$58,$B148,AT$1),"")</f>
      </c>
      <c r="AU148">
        <f>IF(INDEX(kurz!$B$7:$AQ$58,$B148,AU$1)&lt;&gt;"",INDEX(kurz!$B$7:$AQ$58,$B148,AU$1),"")</f>
      </c>
      <c r="AV148">
        <f>IF(INDEX(kurz!$B$7:$AQ$58,$B148,AV$1)&lt;&gt;"",INDEX(kurz!$B$7:$AQ$58,$B148,AV$1),"")</f>
      </c>
    </row>
    <row r="149" spans="2:48" ht="15">
      <c r="B149" s="21">
        <f t="shared" si="12"/>
        <v>25</v>
      </c>
      <c r="C149" s="21">
        <f>INDEX(kurz!$A$7:$A$60,lang!B149)</f>
        <v>4</v>
      </c>
      <c r="D149" s="21">
        <f t="shared" si="11"/>
        <v>4</v>
      </c>
      <c r="E149" s="21">
        <f t="shared" si="13"/>
        <v>139</v>
      </c>
      <c r="F149" s="2">
        <f t="shared" si="14"/>
        <v>139</v>
      </c>
      <c r="G149" t="str">
        <f>IF(INDEX(kurz!$B$7:$AQ$58,$B149,G$1)&lt;&gt;"",INDEX(kurz!$B$7:$AQ$58,$B149,G$1),"")</f>
        <v>RG 213, SS20 oder Ecoflex10-15 in Eisenrohr</v>
      </c>
      <c r="H149">
        <f>IF(INDEX(kurz!$B$7:$AQ$58,$B149,H$1)&lt;&gt;"",INDEX(kurz!$B$7:$AQ$58,$B149,H$1),"")</f>
        <v>3</v>
      </c>
      <c r="I149" t="str">
        <f>IF(INDEX(kurz!$B$7:$AQ$58,$B149,I$1)&lt;&gt;"",INDEX(kurz!$B$7:$AQ$58,$B149,I$1),"")</f>
        <v>ILIMA-Schottky</v>
      </c>
      <c r="J149">
        <f>IF(INDEX(kurz!$B$7:$AQ$58,$B149,J$1)&lt;&gt;"",INDEX(kurz!$B$7:$AQ$58,$B149,J$1),"")</f>
      </c>
      <c r="K149">
        <f>IF(INDEX(kurz!$B$7:$AQ$58,$B149,K$1)&lt;&gt;"",INDEX(kurz!$B$7:$AQ$58,$B149,K$1),"")</f>
      </c>
      <c r="L149">
        <f>IF(INDEX(kurz!$B$7:$AQ$58,$B149,L$1)&lt;&gt;"",INDEX(kurz!$B$7:$AQ$58,$B149,L$1),"")</f>
        <v>38</v>
      </c>
      <c r="M149">
        <f>IF(INDEX(kurz!$B$7:$AQ$58,$B149,M$1)&lt;&gt;"",INDEX(kurz!$B$7:$AQ$58,$B149,M$1),"")</f>
      </c>
      <c r="N149">
        <f>IF(INDEX(kurz!$B$7:$AQ$58,$B149,N$1)&lt;&gt;"",INDEX(kurz!$B$7:$AQ$58,$B149,N$1),"")</f>
        <v>50</v>
      </c>
      <c r="O149">
        <f>IF(INDEX(kurz!$B$7:$AQ$58,$B149,O$1)&lt;&gt;"",INDEX(kurz!$B$7:$AQ$58,$B149,O$1),"")</f>
        <v>50</v>
      </c>
      <c r="P149">
        <f>IF(INDEX(kurz!$B$7:$AQ$58,$B149,P$1)&lt;&gt;"",INDEX(kurz!$B$7:$AQ$58,$B149,P$1),"")</f>
      </c>
      <c r="Q149">
        <f>IF(INDEX(kurz!$B$7:$AQ$58,$B149,Q$1)&lt;&gt;"",INDEX(kurz!$B$7:$AQ$58,$B149,Q$1),"")</f>
      </c>
      <c r="R149">
        <f>IF(INDEX(kurz!$B$7:$AQ$58,$B149,R$1)&lt;&gt;"",INDEX(kurz!$B$7:$AQ$58,$B149,R$1),"")</f>
      </c>
      <c r="S149">
        <f>IF(INDEX(kurz!$B$7:$AQ$58,$B149,S$1)&lt;&gt;"",INDEX(kurz!$B$7:$AQ$58,$B149,S$1),"")</f>
      </c>
      <c r="T149" t="str">
        <f>IF(INDEX(kurz!$B$7:$AQ$58,$B149,T$1)&lt;&gt;"",INDEX(kurz!$B$7:$AQ$58,$B149,T$1),"")</f>
        <v>ILIMA experiment</v>
      </c>
      <c r="U149">
        <f>IF(INDEX(kurz!$B$7:$AQ$58,$B149,U$1)&lt;&gt;"",INDEX(kurz!$B$7:$AQ$58,$B149,U$1),"")</f>
      </c>
      <c r="V149">
        <f>IF(INDEX(kurz!$B$7:$AQ$58,$B149,V$1)&lt;&gt;"",INDEX(kurz!$B$7:$AQ$58,$B149,V$1),"")</f>
      </c>
      <c r="W149">
        <f>IF(INDEX(kurz!$B$7:$AQ$58,$B149,W$1)&lt;&gt;"",INDEX(kurz!$B$7:$AQ$58,$B149,W$1),"")</f>
      </c>
      <c r="X149">
        <f>IF(INDEX(kurz!$B$7:$AQ$58,$B149,X$1)&lt;&gt;"",INDEX(kurz!$B$7:$AQ$58,$B149,X$1),"")</f>
      </c>
      <c r="Y149" t="str">
        <f>IF(INDEX(kurz!$B$7:$AQ$58,$B149,Y$1)&lt;&gt;"",INDEX(kurz!$B$7:$AQ$58,$B149,Y$1),"")</f>
        <v>Sonde  1-4</v>
      </c>
      <c r="Z149">
        <f>IF(INDEX(kurz!$B$7:$AQ$58,$B149,Z$1)&lt;&gt;"",INDEX(kurz!$B$7:$AQ$58,$B149,Z$1),"")</f>
      </c>
      <c r="AA149" t="str">
        <f>IF(INDEX(kurz!$B$7:$AQ$58,$B149,AA$1)&lt;&gt;"",INDEX(kurz!$B$7:$AQ$58,$B149,AA$1),"")</f>
        <v>H0209A.E10.051</v>
      </c>
      <c r="AB149">
        <f>IF(INDEX(kurz!$B$7:$AQ$58,$B149,AB$1)&lt;&gt;"",INDEX(kurz!$B$7:$AQ$58,$B149,AB$1),"")</f>
      </c>
      <c r="AC149">
        <f>IF(INDEX(kurz!$B$7:$AQ$58,$B149,AC$1)&lt;&gt;"",INDEX(kurz!$B$7:$AQ$58,$B149,AC$1),"")</f>
      </c>
      <c r="AD149">
        <f>IF(INDEX(kurz!$B$7:$AQ$58,$B149,AD$1)&lt;&gt;"",INDEX(kurz!$B$7:$AQ$58,$B149,AD$1),"")</f>
      </c>
      <c r="AE149">
        <f>IF(INDEX(kurz!$B$7:$AQ$58,$B149,AE$1)&lt;&gt;"",INDEX(kurz!$B$7:$AQ$58,$B149,AE$1),"")</f>
      </c>
      <c r="AF149">
        <f>IF(INDEX(kurz!$B$7:$AQ$58,$B149,AF$1)&lt;&gt;"",INDEX(kurz!$B$7:$AQ$58,$B149,AF$1),"")</f>
      </c>
      <c r="AG149">
        <f>IF(INDEX(kurz!$B$7:$AQ$58,$B149,AG$1)&lt;&gt;"",INDEX(kurz!$B$7:$AQ$58,$B149,AG$1),"")</f>
      </c>
      <c r="AH149">
        <f>IF(INDEX(kurz!$B$7:$AQ$58,$B149,AH$1)&lt;&gt;"",INDEX(kurz!$B$7:$AQ$58,$B149,AH$1),"")</f>
      </c>
      <c r="AI149" t="str">
        <f>IF(INDEX(kurz!$B$7:$AQ$58,$B149,AI$1)&lt;&gt;"",INDEX(kurz!$B$7:$AQ$58,$B149,AI$1),"")</f>
        <v>Rack</v>
      </c>
      <c r="AJ149">
        <f>IF(INDEX(kurz!$B$7:$AQ$58,$B149,AJ$1)&lt;&gt;"",INDEX(kurz!$B$7:$AQ$58,$B149,AJ$1),"")</f>
      </c>
      <c r="AK149" t="str">
        <f>IF(INDEX(kurz!$B$7:$AQ$58,$B149,AK$1)&lt;&gt;"",INDEX(kurz!$B$7:$AQ$58,$B149,AK$1),"")</f>
        <v>H0209A.E10.039</v>
      </c>
      <c r="AL149">
        <f>IF(INDEX(kurz!$B$7:$AQ$58,$B149,AL$1)&lt;&gt;"",INDEX(kurz!$B$7:$AQ$58,$B149,AL$1),"")</f>
      </c>
      <c r="AM149">
        <f>IF(INDEX(kurz!$B$7:$AQ$58,$B149,AM$1)&lt;&gt;"",INDEX(kurz!$B$7:$AQ$58,$B149,AM$1),"")</f>
      </c>
      <c r="AN149">
        <f>IF(INDEX(kurz!$B$7:$AQ$58,$B149,AN$1)&lt;&gt;"",INDEX(kurz!$B$7:$AQ$58,$B149,AN$1),"")</f>
      </c>
      <c r="AO149">
        <f>IF(INDEX(kurz!$B$7:$AQ$58,$B149,AO$1)&lt;&gt;"",INDEX(kurz!$B$7:$AQ$58,$B149,AO$1),"")</f>
      </c>
      <c r="AP149">
        <f>IF(INDEX(kurz!$B$7:$AQ$58,$B149,AP$1)&lt;&gt;"",INDEX(kurz!$B$7:$AQ$58,$B149,AP$1),"")</f>
      </c>
      <c r="AQ149">
        <f>IF(INDEX(kurz!$B$7:$AQ$58,$B149,AQ$1)&lt;&gt;"",INDEX(kurz!$B$7:$AQ$58,$B149,AQ$1),"")</f>
      </c>
      <c r="AR149">
        <f>IF(INDEX(kurz!$B$7:$AQ$58,$B149,AR$1)&lt;&gt;"",INDEX(kurz!$B$7:$AQ$58,$B149,AR$1),"")</f>
      </c>
      <c r="AS149">
        <f>IF(INDEX(kurz!$B$7:$AQ$58,$B149,AS$1)&lt;&gt;"",INDEX(kurz!$B$7:$AQ$58,$B149,AS$1),"")</f>
      </c>
      <c r="AT149">
        <f>IF(INDEX(kurz!$B$7:$AQ$58,$B149,AT$1)&lt;&gt;"",INDEX(kurz!$B$7:$AQ$58,$B149,AT$1),"")</f>
      </c>
      <c r="AU149">
        <f>IF(INDEX(kurz!$B$7:$AQ$58,$B149,AU$1)&lt;&gt;"",INDEX(kurz!$B$7:$AQ$58,$B149,AU$1),"")</f>
      </c>
      <c r="AV149">
        <f>IF(INDEX(kurz!$B$7:$AQ$58,$B149,AV$1)&lt;&gt;"",INDEX(kurz!$B$7:$AQ$58,$B149,AV$1),"")</f>
      </c>
    </row>
    <row r="150" spans="2:48" ht="15">
      <c r="B150" s="21">
        <f t="shared" si="12"/>
        <v>25</v>
      </c>
      <c r="C150" s="21">
        <f>INDEX(kurz!$A$7:$A$60,lang!B150)</f>
        <v>4</v>
      </c>
      <c r="D150" s="21">
        <f t="shared" si="11"/>
        <v>3</v>
      </c>
      <c r="E150" s="21">
        <f t="shared" si="13"/>
        <v>140</v>
      </c>
      <c r="F150" s="2">
        <f t="shared" si="14"/>
        <v>140</v>
      </c>
      <c r="G150" t="str">
        <f>IF(INDEX(kurz!$B$7:$AQ$58,$B150,G$1)&lt;&gt;"",INDEX(kurz!$B$7:$AQ$58,$B150,G$1),"")</f>
        <v>RG 213, SS20 oder Ecoflex10-15 in Eisenrohr</v>
      </c>
      <c r="H150">
        <f>IF(INDEX(kurz!$B$7:$AQ$58,$B150,H$1)&lt;&gt;"",INDEX(kurz!$B$7:$AQ$58,$B150,H$1),"")</f>
        <v>3</v>
      </c>
      <c r="I150" t="str">
        <f>IF(INDEX(kurz!$B$7:$AQ$58,$B150,I$1)&lt;&gt;"",INDEX(kurz!$B$7:$AQ$58,$B150,I$1),"")</f>
        <v>ILIMA-Schottky</v>
      </c>
      <c r="J150">
        <f>IF(INDEX(kurz!$B$7:$AQ$58,$B150,J$1)&lt;&gt;"",INDEX(kurz!$B$7:$AQ$58,$B150,J$1),"")</f>
      </c>
      <c r="K150">
        <f>IF(INDEX(kurz!$B$7:$AQ$58,$B150,K$1)&lt;&gt;"",INDEX(kurz!$B$7:$AQ$58,$B150,K$1),"")</f>
      </c>
      <c r="L150">
        <f>IF(INDEX(kurz!$B$7:$AQ$58,$B150,L$1)&lt;&gt;"",INDEX(kurz!$B$7:$AQ$58,$B150,L$1),"")</f>
        <v>38</v>
      </c>
      <c r="M150">
        <f>IF(INDEX(kurz!$B$7:$AQ$58,$B150,M$1)&lt;&gt;"",INDEX(kurz!$B$7:$AQ$58,$B150,M$1),"")</f>
      </c>
      <c r="N150">
        <f>IF(INDEX(kurz!$B$7:$AQ$58,$B150,N$1)&lt;&gt;"",INDEX(kurz!$B$7:$AQ$58,$B150,N$1),"")</f>
        <v>50</v>
      </c>
      <c r="O150">
        <f>IF(INDEX(kurz!$B$7:$AQ$58,$B150,O$1)&lt;&gt;"",INDEX(kurz!$B$7:$AQ$58,$B150,O$1),"")</f>
        <v>50</v>
      </c>
      <c r="P150">
        <f>IF(INDEX(kurz!$B$7:$AQ$58,$B150,P$1)&lt;&gt;"",INDEX(kurz!$B$7:$AQ$58,$B150,P$1),"")</f>
      </c>
      <c r="Q150">
        <f>IF(INDEX(kurz!$B$7:$AQ$58,$B150,Q$1)&lt;&gt;"",INDEX(kurz!$B$7:$AQ$58,$B150,Q$1),"")</f>
      </c>
      <c r="R150">
        <f>IF(INDEX(kurz!$B$7:$AQ$58,$B150,R$1)&lt;&gt;"",INDEX(kurz!$B$7:$AQ$58,$B150,R$1),"")</f>
      </c>
      <c r="S150">
        <f>IF(INDEX(kurz!$B$7:$AQ$58,$B150,S$1)&lt;&gt;"",INDEX(kurz!$B$7:$AQ$58,$B150,S$1),"")</f>
      </c>
      <c r="T150" t="str">
        <f>IF(INDEX(kurz!$B$7:$AQ$58,$B150,T$1)&lt;&gt;"",INDEX(kurz!$B$7:$AQ$58,$B150,T$1),"")</f>
        <v>ILIMA experiment</v>
      </c>
      <c r="U150">
        <f>IF(INDEX(kurz!$B$7:$AQ$58,$B150,U$1)&lt;&gt;"",INDEX(kurz!$B$7:$AQ$58,$B150,U$1),"")</f>
      </c>
      <c r="V150">
        <f>IF(INDEX(kurz!$B$7:$AQ$58,$B150,V$1)&lt;&gt;"",INDEX(kurz!$B$7:$AQ$58,$B150,V$1),"")</f>
      </c>
      <c r="W150">
        <f>IF(INDEX(kurz!$B$7:$AQ$58,$B150,W$1)&lt;&gt;"",INDEX(kurz!$B$7:$AQ$58,$B150,W$1),"")</f>
      </c>
      <c r="X150">
        <f>IF(INDEX(kurz!$B$7:$AQ$58,$B150,X$1)&lt;&gt;"",INDEX(kurz!$B$7:$AQ$58,$B150,X$1),"")</f>
      </c>
      <c r="Y150" t="str">
        <f>IF(INDEX(kurz!$B$7:$AQ$58,$B150,Y$1)&lt;&gt;"",INDEX(kurz!$B$7:$AQ$58,$B150,Y$1),"")</f>
        <v>Sonde  1-4</v>
      </c>
      <c r="Z150">
        <f>IF(INDEX(kurz!$B$7:$AQ$58,$B150,Z$1)&lt;&gt;"",INDEX(kurz!$B$7:$AQ$58,$B150,Z$1),"")</f>
      </c>
      <c r="AA150" t="str">
        <f>IF(INDEX(kurz!$B$7:$AQ$58,$B150,AA$1)&lt;&gt;"",INDEX(kurz!$B$7:$AQ$58,$B150,AA$1),"")</f>
        <v>H0209A.E10.051</v>
      </c>
      <c r="AB150">
        <f>IF(INDEX(kurz!$B$7:$AQ$58,$B150,AB$1)&lt;&gt;"",INDEX(kurz!$B$7:$AQ$58,$B150,AB$1),"")</f>
      </c>
      <c r="AC150">
        <f>IF(INDEX(kurz!$B$7:$AQ$58,$B150,AC$1)&lt;&gt;"",INDEX(kurz!$B$7:$AQ$58,$B150,AC$1),"")</f>
      </c>
      <c r="AD150">
        <f>IF(INDEX(kurz!$B$7:$AQ$58,$B150,AD$1)&lt;&gt;"",INDEX(kurz!$B$7:$AQ$58,$B150,AD$1),"")</f>
      </c>
      <c r="AE150">
        <f>IF(INDEX(kurz!$B$7:$AQ$58,$B150,AE$1)&lt;&gt;"",INDEX(kurz!$B$7:$AQ$58,$B150,AE$1),"")</f>
      </c>
      <c r="AF150">
        <f>IF(INDEX(kurz!$B$7:$AQ$58,$B150,AF$1)&lt;&gt;"",INDEX(kurz!$B$7:$AQ$58,$B150,AF$1),"")</f>
      </c>
      <c r="AG150">
        <f>IF(INDEX(kurz!$B$7:$AQ$58,$B150,AG$1)&lt;&gt;"",INDEX(kurz!$B$7:$AQ$58,$B150,AG$1),"")</f>
      </c>
      <c r="AH150">
        <f>IF(INDEX(kurz!$B$7:$AQ$58,$B150,AH$1)&lt;&gt;"",INDEX(kurz!$B$7:$AQ$58,$B150,AH$1),"")</f>
      </c>
      <c r="AI150" t="str">
        <f>IF(INDEX(kurz!$B$7:$AQ$58,$B150,AI$1)&lt;&gt;"",INDEX(kurz!$B$7:$AQ$58,$B150,AI$1),"")</f>
        <v>Rack</v>
      </c>
      <c r="AJ150">
        <f>IF(INDEX(kurz!$B$7:$AQ$58,$B150,AJ$1)&lt;&gt;"",INDEX(kurz!$B$7:$AQ$58,$B150,AJ$1),"")</f>
      </c>
      <c r="AK150" t="str">
        <f>IF(INDEX(kurz!$B$7:$AQ$58,$B150,AK$1)&lt;&gt;"",INDEX(kurz!$B$7:$AQ$58,$B150,AK$1),"")</f>
        <v>H0209A.E10.039</v>
      </c>
      <c r="AL150">
        <f>IF(INDEX(kurz!$B$7:$AQ$58,$B150,AL$1)&lt;&gt;"",INDEX(kurz!$B$7:$AQ$58,$B150,AL$1),"")</f>
      </c>
      <c r="AM150">
        <f>IF(INDEX(kurz!$B$7:$AQ$58,$B150,AM$1)&lt;&gt;"",INDEX(kurz!$B$7:$AQ$58,$B150,AM$1),"")</f>
      </c>
      <c r="AN150">
        <f>IF(INDEX(kurz!$B$7:$AQ$58,$B150,AN$1)&lt;&gt;"",INDEX(kurz!$B$7:$AQ$58,$B150,AN$1),"")</f>
      </c>
      <c r="AO150">
        <f>IF(INDEX(kurz!$B$7:$AQ$58,$B150,AO$1)&lt;&gt;"",INDEX(kurz!$B$7:$AQ$58,$B150,AO$1),"")</f>
      </c>
      <c r="AP150">
        <f>IF(INDEX(kurz!$B$7:$AQ$58,$B150,AP$1)&lt;&gt;"",INDEX(kurz!$B$7:$AQ$58,$B150,AP$1),"")</f>
      </c>
      <c r="AQ150">
        <f>IF(INDEX(kurz!$B$7:$AQ$58,$B150,AQ$1)&lt;&gt;"",INDEX(kurz!$B$7:$AQ$58,$B150,AQ$1),"")</f>
      </c>
      <c r="AR150">
        <f>IF(INDEX(kurz!$B$7:$AQ$58,$B150,AR$1)&lt;&gt;"",INDEX(kurz!$B$7:$AQ$58,$B150,AR$1),"")</f>
      </c>
      <c r="AS150">
        <f>IF(INDEX(kurz!$B$7:$AQ$58,$B150,AS$1)&lt;&gt;"",INDEX(kurz!$B$7:$AQ$58,$B150,AS$1),"")</f>
      </c>
      <c r="AT150">
        <f>IF(INDEX(kurz!$B$7:$AQ$58,$B150,AT$1)&lt;&gt;"",INDEX(kurz!$B$7:$AQ$58,$B150,AT$1),"")</f>
      </c>
      <c r="AU150">
        <f>IF(INDEX(kurz!$B$7:$AQ$58,$B150,AU$1)&lt;&gt;"",INDEX(kurz!$B$7:$AQ$58,$B150,AU$1),"")</f>
      </c>
      <c r="AV150">
        <f>IF(INDEX(kurz!$B$7:$AQ$58,$B150,AV$1)&lt;&gt;"",INDEX(kurz!$B$7:$AQ$58,$B150,AV$1),"")</f>
      </c>
    </row>
    <row r="151" spans="2:48" ht="15">
      <c r="B151" s="21">
        <f t="shared" si="12"/>
        <v>25</v>
      </c>
      <c r="C151" s="21">
        <f>INDEX(kurz!$A$7:$A$60,lang!B151)</f>
        <v>4</v>
      </c>
      <c r="D151" s="21">
        <f t="shared" si="11"/>
        <v>2</v>
      </c>
      <c r="E151" s="21">
        <f t="shared" si="13"/>
        <v>141</v>
      </c>
      <c r="F151" s="2">
        <f t="shared" si="14"/>
        <v>141</v>
      </c>
      <c r="G151" t="str">
        <f>IF(INDEX(kurz!$B$7:$AQ$58,$B151,G$1)&lt;&gt;"",INDEX(kurz!$B$7:$AQ$58,$B151,G$1),"")</f>
        <v>RG 213, SS20 oder Ecoflex10-15 in Eisenrohr</v>
      </c>
      <c r="H151">
        <f>IF(INDEX(kurz!$B$7:$AQ$58,$B151,H$1)&lt;&gt;"",INDEX(kurz!$B$7:$AQ$58,$B151,H$1),"")</f>
        <v>3</v>
      </c>
      <c r="I151" t="str">
        <f>IF(INDEX(kurz!$B$7:$AQ$58,$B151,I$1)&lt;&gt;"",INDEX(kurz!$B$7:$AQ$58,$B151,I$1),"")</f>
        <v>ILIMA-Schottky</v>
      </c>
      <c r="J151">
        <f>IF(INDEX(kurz!$B$7:$AQ$58,$B151,J$1)&lt;&gt;"",INDEX(kurz!$B$7:$AQ$58,$B151,J$1),"")</f>
      </c>
      <c r="K151">
        <f>IF(INDEX(kurz!$B$7:$AQ$58,$B151,K$1)&lt;&gt;"",INDEX(kurz!$B$7:$AQ$58,$B151,K$1),"")</f>
      </c>
      <c r="L151">
        <f>IF(INDEX(kurz!$B$7:$AQ$58,$B151,L$1)&lt;&gt;"",INDEX(kurz!$B$7:$AQ$58,$B151,L$1),"")</f>
        <v>38</v>
      </c>
      <c r="M151">
        <f>IF(INDEX(kurz!$B$7:$AQ$58,$B151,M$1)&lt;&gt;"",INDEX(kurz!$B$7:$AQ$58,$B151,M$1),"")</f>
      </c>
      <c r="N151">
        <f>IF(INDEX(kurz!$B$7:$AQ$58,$B151,N$1)&lt;&gt;"",INDEX(kurz!$B$7:$AQ$58,$B151,N$1),"")</f>
        <v>50</v>
      </c>
      <c r="O151">
        <f>IF(INDEX(kurz!$B$7:$AQ$58,$B151,O$1)&lt;&gt;"",INDEX(kurz!$B$7:$AQ$58,$B151,O$1),"")</f>
        <v>50</v>
      </c>
      <c r="P151">
        <f>IF(INDEX(kurz!$B$7:$AQ$58,$B151,P$1)&lt;&gt;"",INDEX(kurz!$B$7:$AQ$58,$B151,P$1),"")</f>
      </c>
      <c r="Q151">
        <f>IF(INDEX(kurz!$B$7:$AQ$58,$B151,Q$1)&lt;&gt;"",INDEX(kurz!$B$7:$AQ$58,$B151,Q$1),"")</f>
      </c>
      <c r="R151">
        <f>IF(INDEX(kurz!$B$7:$AQ$58,$B151,R$1)&lt;&gt;"",INDEX(kurz!$B$7:$AQ$58,$B151,R$1),"")</f>
      </c>
      <c r="S151">
        <f>IF(INDEX(kurz!$B$7:$AQ$58,$B151,S$1)&lt;&gt;"",INDEX(kurz!$B$7:$AQ$58,$B151,S$1),"")</f>
      </c>
      <c r="T151" t="str">
        <f>IF(INDEX(kurz!$B$7:$AQ$58,$B151,T$1)&lt;&gt;"",INDEX(kurz!$B$7:$AQ$58,$B151,T$1),"")</f>
        <v>ILIMA experiment</v>
      </c>
      <c r="U151">
        <f>IF(INDEX(kurz!$B$7:$AQ$58,$B151,U$1)&lt;&gt;"",INDEX(kurz!$B$7:$AQ$58,$B151,U$1),"")</f>
      </c>
      <c r="V151">
        <f>IF(INDEX(kurz!$B$7:$AQ$58,$B151,V$1)&lt;&gt;"",INDEX(kurz!$B$7:$AQ$58,$B151,V$1),"")</f>
      </c>
      <c r="W151">
        <f>IF(INDEX(kurz!$B$7:$AQ$58,$B151,W$1)&lt;&gt;"",INDEX(kurz!$B$7:$AQ$58,$B151,W$1),"")</f>
      </c>
      <c r="X151">
        <f>IF(INDEX(kurz!$B$7:$AQ$58,$B151,X$1)&lt;&gt;"",INDEX(kurz!$B$7:$AQ$58,$B151,X$1),"")</f>
      </c>
      <c r="Y151" t="str">
        <f>IF(INDEX(kurz!$B$7:$AQ$58,$B151,Y$1)&lt;&gt;"",INDEX(kurz!$B$7:$AQ$58,$B151,Y$1),"")</f>
        <v>Sonde  1-4</v>
      </c>
      <c r="Z151">
        <f>IF(INDEX(kurz!$B$7:$AQ$58,$B151,Z$1)&lt;&gt;"",INDEX(kurz!$B$7:$AQ$58,$B151,Z$1),"")</f>
      </c>
      <c r="AA151" t="str">
        <f>IF(INDEX(kurz!$B$7:$AQ$58,$B151,AA$1)&lt;&gt;"",INDEX(kurz!$B$7:$AQ$58,$B151,AA$1),"")</f>
        <v>H0209A.E10.051</v>
      </c>
      <c r="AB151">
        <f>IF(INDEX(kurz!$B$7:$AQ$58,$B151,AB$1)&lt;&gt;"",INDEX(kurz!$B$7:$AQ$58,$B151,AB$1),"")</f>
      </c>
      <c r="AC151">
        <f>IF(INDEX(kurz!$B$7:$AQ$58,$B151,AC$1)&lt;&gt;"",INDEX(kurz!$B$7:$AQ$58,$B151,AC$1),"")</f>
      </c>
      <c r="AD151">
        <f>IF(INDEX(kurz!$B$7:$AQ$58,$B151,AD$1)&lt;&gt;"",INDEX(kurz!$B$7:$AQ$58,$B151,AD$1),"")</f>
      </c>
      <c r="AE151">
        <f>IF(INDEX(kurz!$B$7:$AQ$58,$B151,AE$1)&lt;&gt;"",INDEX(kurz!$B$7:$AQ$58,$B151,AE$1),"")</f>
      </c>
      <c r="AF151">
        <f>IF(INDEX(kurz!$B$7:$AQ$58,$B151,AF$1)&lt;&gt;"",INDEX(kurz!$B$7:$AQ$58,$B151,AF$1),"")</f>
      </c>
      <c r="AG151">
        <f>IF(INDEX(kurz!$B$7:$AQ$58,$B151,AG$1)&lt;&gt;"",INDEX(kurz!$B$7:$AQ$58,$B151,AG$1),"")</f>
      </c>
      <c r="AH151">
        <f>IF(INDEX(kurz!$B$7:$AQ$58,$B151,AH$1)&lt;&gt;"",INDEX(kurz!$B$7:$AQ$58,$B151,AH$1),"")</f>
      </c>
      <c r="AI151" t="str">
        <f>IF(INDEX(kurz!$B$7:$AQ$58,$B151,AI$1)&lt;&gt;"",INDEX(kurz!$B$7:$AQ$58,$B151,AI$1),"")</f>
        <v>Rack</v>
      </c>
      <c r="AJ151">
        <f>IF(INDEX(kurz!$B$7:$AQ$58,$B151,AJ$1)&lt;&gt;"",INDEX(kurz!$B$7:$AQ$58,$B151,AJ$1),"")</f>
      </c>
      <c r="AK151" t="str">
        <f>IF(INDEX(kurz!$B$7:$AQ$58,$B151,AK$1)&lt;&gt;"",INDEX(kurz!$B$7:$AQ$58,$B151,AK$1),"")</f>
        <v>H0209A.E10.039</v>
      </c>
      <c r="AL151">
        <f>IF(INDEX(kurz!$B$7:$AQ$58,$B151,AL$1)&lt;&gt;"",INDEX(kurz!$B$7:$AQ$58,$B151,AL$1),"")</f>
      </c>
      <c r="AM151">
        <f>IF(INDEX(kurz!$B$7:$AQ$58,$B151,AM$1)&lt;&gt;"",INDEX(kurz!$B$7:$AQ$58,$B151,AM$1),"")</f>
      </c>
      <c r="AN151">
        <f>IF(INDEX(kurz!$B$7:$AQ$58,$B151,AN$1)&lt;&gt;"",INDEX(kurz!$B$7:$AQ$58,$B151,AN$1),"")</f>
      </c>
      <c r="AO151">
        <f>IF(INDEX(kurz!$B$7:$AQ$58,$B151,AO$1)&lt;&gt;"",INDEX(kurz!$B$7:$AQ$58,$B151,AO$1),"")</f>
      </c>
      <c r="AP151">
        <f>IF(INDEX(kurz!$B$7:$AQ$58,$B151,AP$1)&lt;&gt;"",INDEX(kurz!$B$7:$AQ$58,$B151,AP$1),"")</f>
      </c>
      <c r="AQ151">
        <f>IF(INDEX(kurz!$B$7:$AQ$58,$B151,AQ$1)&lt;&gt;"",INDEX(kurz!$B$7:$AQ$58,$B151,AQ$1),"")</f>
      </c>
      <c r="AR151">
        <f>IF(INDEX(kurz!$B$7:$AQ$58,$B151,AR$1)&lt;&gt;"",INDEX(kurz!$B$7:$AQ$58,$B151,AR$1),"")</f>
      </c>
      <c r="AS151">
        <f>IF(INDEX(kurz!$B$7:$AQ$58,$B151,AS$1)&lt;&gt;"",INDEX(kurz!$B$7:$AQ$58,$B151,AS$1),"")</f>
      </c>
      <c r="AT151">
        <f>IF(INDEX(kurz!$B$7:$AQ$58,$B151,AT$1)&lt;&gt;"",INDEX(kurz!$B$7:$AQ$58,$B151,AT$1),"")</f>
      </c>
      <c r="AU151">
        <f>IF(INDEX(kurz!$B$7:$AQ$58,$B151,AU$1)&lt;&gt;"",INDEX(kurz!$B$7:$AQ$58,$B151,AU$1),"")</f>
      </c>
      <c r="AV151">
        <f>IF(INDEX(kurz!$B$7:$AQ$58,$B151,AV$1)&lt;&gt;"",INDEX(kurz!$B$7:$AQ$58,$B151,AV$1),"")</f>
      </c>
    </row>
    <row r="152" spans="2:48" ht="15">
      <c r="B152" s="21">
        <f t="shared" si="12"/>
        <v>25</v>
      </c>
      <c r="C152" s="21">
        <f>INDEX(kurz!$A$7:$A$60,lang!B152)</f>
        <v>4</v>
      </c>
      <c r="D152" s="21">
        <f t="shared" si="11"/>
        <v>1</v>
      </c>
      <c r="E152" s="21">
        <f t="shared" si="13"/>
        <v>142</v>
      </c>
      <c r="F152" s="2">
        <f t="shared" si="14"/>
        <v>142</v>
      </c>
      <c r="G152" t="str">
        <f>IF(INDEX(kurz!$B$7:$AQ$58,$B152,G$1)&lt;&gt;"",INDEX(kurz!$B$7:$AQ$58,$B152,G$1),"")</f>
        <v>RG 213, SS20 oder Ecoflex10-15 in Eisenrohr</v>
      </c>
      <c r="H152">
        <f>IF(INDEX(kurz!$B$7:$AQ$58,$B152,H$1)&lt;&gt;"",INDEX(kurz!$B$7:$AQ$58,$B152,H$1),"")</f>
        <v>3</v>
      </c>
      <c r="I152" t="str">
        <f>IF(INDEX(kurz!$B$7:$AQ$58,$B152,I$1)&lt;&gt;"",INDEX(kurz!$B$7:$AQ$58,$B152,I$1),"")</f>
        <v>ILIMA-Schottky</v>
      </c>
      <c r="J152">
        <f>IF(INDEX(kurz!$B$7:$AQ$58,$B152,J$1)&lt;&gt;"",INDEX(kurz!$B$7:$AQ$58,$B152,J$1),"")</f>
      </c>
      <c r="K152">
        <f>IF(INDEX(kurz!$B$7:$AQ$58,$B152,K$1)&lt;&gt;"",INDEX(kurz!$B$7:$AQ$58,$B152,K$1),"")</f>
      </c>
      <c r="L152">
        <f>IF(INDEX(kurz!$B$7:$AQ$58,$B152,L$1)&lt;&gt;"",INDEX(kurz!$B$7:$AQ$58,$B152,L$1),"")</f>
        <v>38</v>
      </c>
      <c r="M152">
        <f>IF(INDEX(kurz!$B$7:$AQ$58,$B152,M$1)&lt;&gt;"",INDEX(kurz!$B$7:$AQ$58,$B152,M$1),"")</f>
      </c>
      <c r="N152">
        <f>IF(INDEX(kurz!$B$7:$AQ$58,$B152,N$1)&lt;&gt;"",INDEX(kurz!$B$7:$AQ$58,$B152,N$1),"")</f>
        <v>50</v>
      </c>
      <c r="O152">
        <f>IF(INDEX(kurz!$B$7:$AQ$58,$B152,O$1)&lt;&gt;"",INDEX(kurz!$B$7:$AQ$58,$B152,O$1),"")</f>
        <v>50</v>
      </c>
      <c r="P152">
        <f>IF(INDEX(kurz!$B$7:$AQ$58,$B152,P$1)&lt;&gt;"",INDEX(kurz!$B$7:$AQ$58,$B152,P$1),"")</f>
      </c>
      <c r="Q152">
        <f>IF(INDEX(kurz!$B$7:$AQ$58,$B152,Q$1)&lt;&gt;"",INDEX(kurz!$B$7:$AQ$58,$B152,Q$1),"")</f>
      </c>
      <c r="R152">
        <f>IF(INDEX(kurz!$B$7:$AQ$58,$B152,R$1)&lt;&gt;"",INDEX(kurz!$B$7:$AQ$58,$B152,R$1),"")</f>
      </c>
      <c r="S152">
        <f>IF(INDEX(kurz!$B$7:$AQ$58,$B152,S$1)&lt;&gt;"",INDEX(kurz!$B$7:$AQ$58,$B152,S$1),"")</f>
      </c>
      <c r="T152" t="str">
        <f>IF(INDEX(kurz!$B$7:$AQ$58,$B152,T$1)&lt;&gt;"",INDEX(kurz!$B$7:$AQ$58,$B152,T$1),"")</f>
        <v>ILIMA experiment</v>
      </c>
      <c r="U152">
        <f>IF(INDEX(kurz!$B$7:$AQ$58,$B152,U$1)&lt;&gt;"",INDEX(kurz!$B$7:$AQ$58,$B152,U$1),"")</f>
      </c>
      <c r="V152">
        <f>IF(INDEX(kurz!$B$7:$AQ$58,$B152,V$1)&lt;&gt;"",INDEX(kurz!$B$7:$AQ$58,$B152,V$1),"")</f>
      </c>
      <c r="W152">
        <f>IF(INDEX(kurz!$B$7:$AQ$58,$B152,W$1)&lt;&gt;"",INDEX(kurz!$B$7:$AQ$58,$B152,W$1),"")</f>
      </c>
      <c r="X152">
        <f>IF(INDEX(kurz!$B$7:$AQ$58,$B152,X$1)&lt;&gt;"",INDEX(kurz!$B$7:$AQ$58,$B152,X$1),"")</f>
      </c>
      <c r="Y152" t="str">
        <f>IF(INDEX(kurz!$B$7:$AQ$58,$B152,Y$1)&lt;&gt;"",INDEX(kurz!$B$7:$AQ$58,$B152,Y$1),"")</f>
        <v>Sonde  1-4</v>
      </c>
      <c r="Z152">
        <f>IF(INDEX(kurz!$B$7:$AQ$58,$B152,Z$1)&lt;&gt;"",INDEX(kurz!$B$7:$AQ$58,$B152,Z$1),"")</f>
      </c>
      <c r="AA152" t="str">
        <f>IF(INDEX(kurz!$B$7:$AQ$58,$B152,AA$1)&lt;&gt;"",INDEX(kurz!$B$7:$AQ$58,$B152,AA$1),"")</f>
        <v>H0209A.E10.051</v>
      </c>
      <c r="AB152">
        <f>IF(INDEX(kurz!$B$7:$AQ$58,$B152,AB$1)&lt;&gt;"",INDEX(kurz!$B$7:$AQ$58,$B152,AB$1),"")</f>
      </c>
      <c r="AC152">
        <f>IF(INDEX(kurz!$B$7:$AQ$58,$B152,AC$1)&lt;&gt;"",INDEX(kurz!$B$7:$AQ$58,$B152,AC$1),"")</f>
      </c>
      <c r="AD152">
        <f>IF(INDEX(kurz!$B$7:$AQ$58,$B152,AD$1)&lt;&gt;"",INDEX(kurz!$B$7:$AQ$58,$B152,AD$1),"")</f>
      </c>
      <c r="AE152">
        <f>IF(INDEX(kurz!$B$7:$AQ$58,$B152,AE$1)&lt;&gt;"",INDEX(kurz!$B$7:$AQ$58,$B152,AE$1),"")</f>
      </c>
      <c r="AF152">
        <f>IF(INDEX(kurz!$B$7:$AQ$58,$B152,AF$1)&lt;&gt;"",INDEX(kurz!$B$7:$AQ$58,$B152,AF$1),"")</f>
      </c>
      <c r="AG152">
        <f>IF(INDEX(kurz!$B$7:$AQ$58,$B152,AG$1)&lt;&gt;"",INDEX(kurz!$B$7:$AQ$58,$B152,AG$1),"")</f>
      </c>
      <c r="AH152">
        <f>IF(INDEX(kurz!$B$7:$AQ$58,$B152,AH$1)&lt;&gt;"",INDEX(kurz!$B$7:$AQ$58,$B152,AH$1),"")</f>
      </c>
      <c r="AI152" t="str">
        <f>IF(INDEX(kurz!$B$7:$AQ$58,$B152,AI$1)&lt;&gt;"",INDEX(kurz!$B$7:$AQ$58,$B152,AI$1),"")</f>
        <v>Rack</v>
      </c>
      <c r="AJ152">
        <f>IF(INDEX(kurz!$B$7:$AQ$58,$B152,AJ$1)&lt;&gt;"",INDEX(kurz!$B$7:$AQ$58,$B152,AJ$1),"")</f>
      </c>
      <c r="AK152" t="str">
        <f>IF(INDEX(kurz!$B$7:$AQ$58,$B152,AK$1)&lt;&gt;"",INDEX(kurz!$B$7:$AQ$58,$B152,AK$1),"")</f>
        <v>H0209A.E10.039</v>
      </c>
      <c r="AL152">
        <f>IF(INDEX(kurz!$B$7:$AQ$58,$B152,AL$1)&lt;&gt;"",INDEX(kurz!$B$7:$AQ$58,$B152,AL$1),"")</f>
      </c>
      <c r="AM152">
        <f>IF(INDEX(kurz!$B$7:$AQ$58,$B152,AM$1)&lt;&gt;"",INDEX(kurz!$B$7:$AQ$58,$B152,AM$1),"")</f>
      </c>
      <c r="AN152">
        <f>IF(INDEX(kurz!$B$7:$AQ$58,$B152,AN$1)&lt;&gt;"",INDEX(kurz!$B$7:$AQ$58,$B152,AN$1),"")</f>
      </c>
      <c r="AO152">
        <f>IF(INDEX(kurz!$B$7:$AQ$58,$B152,AO$1)&lt;&gt;"",INDEX(kurz!$B$7:$AQ$58,$B152,AO$1),"")</f>
      </c>
      <c r="AP152">
        <f>IF(INDEX(kurz!$B$7:$AQ$58,$B152,AP$1)&lt;&gt;"",INDEX(kurz!$B$7:$AQ$58,$B152,AP$1),"")</f>
      </c>
      <c r="AQ152">
        <f>IF(INDEX(kurz!$B$7:$AQ$58,$B152,AQ$1)&lt;&gt;"",INDEX(kurz!$B$7:$AQ$58,$B152,AQ$1),"")</f>
      </c>
      <c r="AR152">
        <f>IF(INDEX(kurz!$B$7:$AQ$58,$B152,AR$1)&lt;&gt;"",INDEX(kurz!$B$7:$AQ$58,$B152,AR$1),"")</f>
      </c>
      <c r="AS152">
        <f>IF(INDEX(kurz!$B$7:$AQ$58,$B152,AS$1)&lt;&gt;"",INDEX(kurz!$B$7:$AQ$58,$B152,AS$1),"")</f>
      </c>
      <c r="AT152">
        <f>IF(INDEX(kurz!$B$7:$AQ$58,$B152,AT$1)&lt;&gt;"",INDEX(kurz!$B$7:$AQ$58,$B152,AT$1),"")</f>
      </c>
      <c r="AU152">
        <f>IF(INDEX(kurz!$B$7:$AQ$58,$B152,AU$1)&lt;&gt;"",INDEX(kurz!$B$7:$AQ$58,$B152,AU$1),"")</f>
      </c>
      <c r="AV152">
        <f>IF(INDEX(kurz!$B$7:$AQ$58,$B152,AV$1)&lt;&gt;"",INDEX(kurz!$B$7:$AQ$58,$B152,AV$1),"")</f>
      </c>
    </row>
    <row r="153" spans="2:48" ht="15">
      <c r="B153" s="21">
        <f t="shared" si="12"/>
        <v>25</v>
      </c>
      <c r="C153" s="21">
        <f>INDEX(kurz!$A$7:$A$60,lang!B153)</f>
        <v>4</v>
      </c>
      <c r="D153" s="21">
        <f t="shared" si="11"/>
        <v>0</v>
      </c>
      <c r="E153" s="21">
        <f t="shared" si="13"/>
        <v>143</v>
      </c>
      <c r="F153" s="2">
        <f t="shared" si="14"/>
        <v>143</v>
      </c>
      <c r="G153" t="str">
        <f>IF(INDEX(kurz!$B$7:$AQ$58,$B153,G$1)&lt;&gt;"",INDEX(kurz!$B$7:$AQ$58,$B153,G$1),"")</f>
        <v>RG 213, SS20 oder Ecoflex10-15 in Eisenrohr</v>
      </c>
      <c r="H153">
        <f>IF(INDEX(kurz!$B$7:$AQ$58,$B153,H$1)&lt;&gt;"",INDEX(kurz!$B$7:$AQ$58,$B153,H$1),"")</f>
        <v>3</v>
      </c>
      <c r="I153" t="str">
        <f>IF(INDEX(kurz!$B$7:$AQ$58,$B153,I$1)&lt;&gt;"",INDEX(kurz!$B$7:$AQ$58,$B153,I$1),"")</f>
        <v>ILIMA-Schottky</v>
      </c>
      <c r="J153">
        <f>IF(INDEX(kurz!$B$7:$AQ$58,$B153,J$1)&lt;&gt;"",INDEX(kurz!$B$7:$AQ$58,$B153,J$1),"")</f>
      </c>
      <c r="K153">
        <f>IF(INDEX(kurz!$B$7:$AQ$58,$B153,K$1)&lt;&gt;"",INDEX(kurz!$B$7:$AQ$58,$B153,K$1),"")</f>
      </c>
      <c r="L153">
        <f>IF(INDEX(kurz!$B$7:$AQ$58,$B153,L$1)&lt;&gt;"",INDEX(kurz!$B$7:$AQ$58,$B153,L$1),"")</f>
        <v>38</v>
      </c>
      <c r="M153">
        <f>IF(INDEX(kurz!$B$7:$AQ$58,$B153,M$1)&lt;&gt;"",INDEX(kurz!$B$7:$AQ$58,$B153,M$1),"")</f>
      </c>
      <c r="N153">
        <f>IF(INDEX(kurz!$B$7:$AQ$58,$B153,N$1)&lt;&gt;"",INDEX(kurz!$B$7:$AQ$58,$B153,N$1),"")</f>
        <v>50</v>
      </c>
      <c r="O153">
        <f>IF(INDEX(kurz!$B$7:$AQ$58,$B153,O$1)&lt;&gt;"",INDEX(kurz!$B$7:$AQ$58,$B153,O$1),"")</f>
        <v>50</v>
      </c>
      <c r="P153">
        <f>IF(INDEX(kurz!$B$7:$AQ$58,$B153,P$1)&lt;&gt;"",INDEX(kurz!$B$7:$AQ$58,$B153,P$1),"")</f>
      </c>
      <c r="Q153">
        <f>IF(INDEX(kurz!$B$7:$AQ$58,$B153,Q$1)&lt;&gt;"",INDEX(kurz!$B$7:$AQ$58,$B153,Q$1),"")</f>
      </c>
      <c r="R153">
        <f>IF(INDEX(kurz!$B$7:$AQ$58,$B153,R$1)&lt;&gt;"",INDEX(kurz!$B$7:$AQ$58,$B153,R$1),"")</f>
      </c>
      <c r="S153">
        <f>IF(INDEX(kurz!$B$7:$AQ$58,$B153,S$1)&lt;&gt;"",INDEX(kurz!$B$7:$AQ$58,$B153,S$1),"")</f>
      </c>
      <c r="T153" t="str">
        <f>IF(INDEX(kurz!$B$7:$AQ$58,$B153,T$1)&lt;&gt;"",INDEX(kurz!$B$7:$AQ$58,$B153,T$1),"")</f>
        <v>ILIMA experiment</v>
      </c>
      <c r="U153">
        <f>IF(INDEX(kurz!$B$7:$AQ$58,$B153,U$1)&lt;&gt;"",INDEX(kurz!$B$7:$AQ$58,$B153,U$1),"")</f>
      </c>
      <c r="V153">
        <f>IF(INDEX(kurz!$B$7:$AQ$58,$B153,V$1)&lt;&gt;"",INDEX(kurz!$B$7:$AQ$58,$B153,V$1),"")</f>
      </c>
      <c r="W153">
        <f>IF(INDEX(kurz!$B$7:$AQ$58,$B153,W$1)&lt;&gt;"",INDEX(kurz!$B$7:$AQ$58,$B153,W$1),"")</f>
      </c>
      <c r="X153">
        <f>IF(INDEX(kurz!$B$7:$AQ$58,$B153,X$1)&lt;&gt;"",INDEX(kurz!$B$7:$AQ$58,$B153,X$1),"")</f>
      </c>
      <c r="Y153" t="str">
        <f>IF(INDEX(kurz!$B$7:$AQ$58,$B153,Y$1)&lt;&gt;"",INDEX(kurz!$B$7:$AQ$58,$B153,Y$1),"")</f>
        <v>Sonde  1-4</v>
      </c>
      <c r="Z153">
        <f>IF(INDEX(kurz!$B$7:$AQ$58,$B153,Z$1)&lt;&gt;"",INDEX(kurz!$B$7:$AQ$58,$B153,Z$1),"")</f>
      </c>
      <c r="AA153" t="str">
        <f>IF(INDEX(kurz!$B$7:$AQ$58,$B153,AA$1)&lt;&gt;"",INDEX(kurz!$B$7:$AQ$58,$B153,AA$1),"")</f>
        <v>H0209A.E10.051</v>
      </c>
      <c r="AB153">
        <f>IF(INDEX(kurz!$B$7:$AQ$58,$B153,AB$1)&lt;&gt;"",INDEX(kurz!$B$7:$AQ$58,$B153,AB$1),"")</f>
      </c>
      <c r="AC153">
        <f>IF(INDEX(kurz!$B$7:$AQ$58,$B153,AC$1)&lt;&gt;"",INDEX(kurz!$B$7:$AQ$58,$B153,AC$1),"")</f>
      </c>
      <c r="AD153">
        <f>IF(INDEX(kurz!$B$7:$AQ$58,$B153,AD$1)&lt;&gt;"",INDEX(kurz!$B$7:$AQ$58,$B153,AD$1),"")</f>
      </c>
      <c r="AE153">
        <f>IF(INDEX(kurz!$B$7:$AQ$58,$B153,AE$1)&lt;&gt;"",INDEX(kurz!$B$7:$AQ$58,$B153,AE$1),"")</f>
      </c>
      <c r="AF153">
        <f>IF(INDEX(kurz!$B$7:$AQ$58,$B153,AF$1)&lt;&gt;"",INDEX(kurz!$B$7:$AQ$58,$B153,AF$1),"")</f>
      </c>
      <c r="AG153">
        <f>IF(INDEX(kurz!$B$7:$AQ$58,$B153,AG$1)&lt;&gt;"",INDEX(kurz!$B$7:$AQ$58,$B153,AG$1),"")</f>
      </c>
      <c r="AH153">
        <f>IF(INDEX(kurz!$B$7:$AQ$58,$B153,AH$1)&lt;&gt;"",INDEX(kurz!$B$7:$AQ$58,$B153,AH$1),"")</f>
      </c>
      <c r="AI153" t="str">
        <f>IF(INDEX(kurz!$B$7:$AQ$58,$B153,AI$1)&lt;&gt;"",INDEX(kurz!$B$7:$AQ$58,$B153,AI$1),"")</f>
        <v>Rack</v>
      </c>
      <c r="AJ153">
        <f>IF(INDEX(kurz!$B$7:$AQ$58,$B153,AJ$1)&lt;&gt;"",INDEX(kurz!$B$7:$AQ$58,$B153,AJ$1),"")</f>
      </c>
      <c r="AK153" t="str">
        <f>IF(INDEX(kurz!$B$7:$AQ$58,$B153,AK$1)&lt;&gt;"",INDEX(kurz!$B$7:$AQ$58,$B153,AK$1),"")</f>
        <v>H0209A.E10.039</v>
      </c>
      <c r="AL153">
        <f>IF(INDEX(kurz!$B$7:$AQ$58,$B153,AL$1)&lt;&gt;"",INDEX(kurz!$B$7:$AQ$58,$B153,AL$1),"")</f>
      </c>
      <c r="AM153">
        <f>IF(INDEX(kurz!$B$7:$AQ$58,$B153,AM$1)&lt;&gt;"",INDEX(kurz!$B$7:$AQ$58,$B153,AM$1),"")</f>
      </c>
      <c r="AN153">
        <f>IF(INDEX(kurz!$B$7:$AQ$58,$B153,AN$1)&lt;&gt;"",INDEX(kurz!$B$7:$AQ$58,$B153,AN$1),"")</f>
      </c>
      <c r="AO153">
        <f>IF(INDEX(kurz!$B$7:$AQ$58,$B153,AO$1)&lt;&gt;"",INDEX(kurz!$B$7:$AQ$58,$B153,AO$1),"")</f>
      </c>
      <c r="AP153">
        <f>IF(INDEX(kurz!$B$7:$AQ$58,$B153,AP$1)&lt;&gt;"",INDEX(kurz!$B$7:$AQ$58,$B153,AP$1),"")</f>
      </c>
      <c r="AQ153">
        <f>IF(INDEX(kurz!$B$7:$AQ$58,$B153,AQ$1)&lt;&gt;"",INDEX(kurz!$B$7:$AQ$58,$B153,AQ$1),"")</f>
      </c>
      <c r="AR153">
        <f>IF(INDEX(kurz!$B$7:$AQ$58,$B153,AR$1)&lt;&gt;"",INDEX(kurz!$B$7:$AQ$58,$B153,AR$1),"")</f>
      </c>
      <c r="AS153">
        <f>IF(INDEX(kurz!$B$7:$AQ$58,$B153,AS$1)&lt;&gt;"",INDEX(kurz!$B$7:$AQ$58,$B153,AS$1),"")</f>
      </c>
      <c r="AT153">
        <f>IF(INDEX(kurz!$B$7:$AQ$58,$B153,AT$1)&lt;&gt;"",INDEX(kurz!$B$7:$AQ$58,$B153,AT$1),"")</f>
      </c>
      <c r="AU153">
        <f>IF(INDEX(kurz!$B$7:$AQ$58,$B153,AU$1)&lt;&gt;"",INDEX(kurz!$B$7:$AQ$58,$B153,AU$1),"")</f>
      </c>
      <c r="AV153">
        <f>IF(INDEX(kurz!$B$7:$AQ$58,$B153,AV$1)&lt;&gt;"",INDEX(kurz!$B$7:$AQ$58,$B153,AV$1),"")</f>
      </c>
    </row>
    <row r="154" spans="2:48" ht="15">
      <c r="B154" s="21">
        <f t="shared" si="12"/>
        <v>26</v>
      </c>
      <c r="C154" s="21">
        <f>INDEX(kurz!$A$7:$A$60,lang!B154)</f>
        <v>4</v>
      </c>
      <c r="D154" s="21">
        <f t="shared" si="11"/>
        <v>4</v>
      </c>
      <c r="E154" s="21">
        <f t="shared" si="13"/>
        <v>144</v>
      </c>
      <c r="F154" s="2">
        <f t="shared" si="14"/>
        <v>144</v>
      </c>
      <c r="G154" t="str">
        <f>IF(INDEX(kurz!$B$7:$AQ$58,$B154,G$1)&lt;&gt;"",INDEX(kurz!$B$7:$AQ$58,$B154,G$1),"")</f>
        <v>Profibus Interface Kabel</v>
      </c>
      <c r="H154">
        <f>IF(INDEX(kurz!$B$7:$AQ$58,$B154,H$1)&lt;&gt;"",INDEX(kurz!$B$7:$AQ$58,$B154,H$1),"")</f>
        <v>5</v>
      </c>
      <c r="I154" t="str">
        <f>IF(INDEX(kurz!$B$7:$AQ$58,$B154,I$1)&lt;&gt;"",INDEX(kurz!$B$7:$AQ$58,$B154,I$1),"")</f>
        <v>ILIMA-Schottky-Signal</v>
      </c>
      <c r="J154">
        <f>IF(INDEX(kurz!$B$7:$AQ$58,$B154,J$1)&lt;&gt;"",INDEX(kurz!$B$7:$AQ$58,$B154,J$1),"")</f>
      </c>
      <c r="K154">
        <f>IF(INDEX(kurz!$B$7:$AQ$58,$B154,K$1)&lt;&gt;"",INDEX(kurz!$B$7:$AQ$58,$B154,K$1),"")</f>
      </c>
      <c r="L154">
        <f>IF(INDEX(kurz!$B$7:$AQ$58,$B154,L$1)&lt;&gt;"",INDEX(kurz!$B$7:$AQ$58,$B154,L$1),"")</f>
        <v>8</v>
      </c>
      <c r="M154">
        <f>IF(INDEX(kurz!$B$7:$AQ$58,$B154,M$1)&lt;&gt;"",INDEX(kurz!$B$7:$AQ$58,$B154,M$1),"")</f>
      </c>
      <c r="N154">
        <f>IF(INDEX(kurz!$B$7:$AQ$58,$B154,N$1)&lt;&gt;"",INDEX(kurz!$B$7:$AQ$58,$B154,N$1),"")</f>
      </c>
      <c r="O154">
        <f>IF(INDEX(kurz!$B$7:$AQ$58,$B154,O$1)&lt;&gt;"",INDEX(kurz!$B$7:$AQ$58,$B154,O$1),"")</f>
        <v>48</v>
      </c>
      <c r="P154">
        <f>IF(INDEX(kurz!$B$7:$AQ$58,$B154,P$1)&lt;&gt;"",INDEX(kurz!$B$7:$AQ$58,$B154,P$1),"")</f>
      </c>
      <c r="Q154">
        <f>IF(INDEX(kurz!$B$7:$AQ$58,$B154,Q$1)&lt;&gt;"",INDEX(kurz!$B$7:$AQ$58,$B154,Q$1),"")</f>
      </c>
      <c r="R154">
        <f>IF(INDEX(kurz!$B$7:$AQ$58,$B154,R$1)&lt;&gt;"",INDEX(kurz!$B$7:$AQ$58,$B154,R$1),"")</f>
      </c>
      <c r="S154">
        <f>IF(INDEX(kurz!$B$7:$AQ$58,$B154,S$1)&lt;&gt;"",INDEX(kurz!$B$7:$AQ$58,$B154,S$1),"")</f>
      </c>
      <c r="T154" t="str">
        <f>IF(INDEX(kurz!$B$7:$AQ$58,$B154,T$1)&lt;&gt;"",INDEX(kurz!$B$7:$AQ$58,$B154,T$1),"")</f>
        <v>ILIMA experiment</v>
      </c>
      <c r="U154">
        <f>IF(INDEX(kurz!$B$7:$AQ$58,$B154,U$1)&lt;&gt;"",INDEX(kurz!$B$7:$AQ$58,$B154,U$1),"")</f>
      </c>
      <c r="V154">
        <f>IF(INDEX(kurz!$B$7:$AQ$58,$B154,V$1)&lt;&gt;"",INDEX(kurz!$B$7:$AQ$58,$B154,V$1),"")</f>
      </c>
      <c r="W154">
        <f>IF(INDEX(kurz!$B$7:$AQ$58,$B154,W$1)&lt;&gt;"",INDEX(kurz!$B$7:$AQ$58,$B154,W$1),"")</f>
      </c>
      <c r="X154">
        <f>IF(INDEX(kurz!$B$7:$AQ$58,$B154,X$1)&lt;&gt;"",INDEX(kurz!$B$7:$AQ$58,$B154,X$1),"")</f>
      </c>
      <c r="Y154" t="str">
        <f>IF(INDEX(kurz!$B$7:$AQ$58,$B154,Y$1)&lt;&gt;"",INDEX(kurz!$B$7:$AQ$58,$B154,Y$1),"")</f>
        <v>Sonde  1-4</v>
      </c>
      <c r="Z154">
        <f>IF(INDEX(kurz!$B$7:$AQ$58,$B154,Z$1)&lt;&gt;"",INDEX(kurz!$B$7:$AQ$58,$B154,Z$1),"")</f>
      </c>
      <c r="AA154" t="str">
        <f>IF(INDEX(kurz!$B$7:$AQ$58,$B154,AA$1)&lt;&gt;"",INDEX(kurz!$B$7:$AQ$58,$B154,AA$1),"")</f>
        <v>H0209A.E10.051</v>
      </c>
      <c r="AB154">
        <f>IF(INDEX(kurz!$B$7:$AQ$58,$B154,AB$1)&lt;&gt;"",INDEX(kurz!$B$7:$AQ$58,$B154,AB$1),"")</f>
      </c>
      <c r="AC154">
        <f>IF(INDEX(kurz!$B$7:$AQ$58,$B154,AC$1)&lt;&gt;"",INDEX(kurz!$B$7:$AQ$58,$B154,AC$1),"")</f>
      </c>
      <c r="AD154">
        <f>IF(INDEX(kurz!$B$7:$AQ$58,$B154,AD$1)&lt;&gt;"",INDEX(kurz!$B$7:$AQ$58,$B154,AD$1),"")</f>
      </c>
      <c r="AE154">
        <f>IF(INDEX(kurz!$B$7:$AQ$58,$B154,AE$1)&lt;&gt;"",INDEX(kurz!$B$7:$AQ$58,$B154,AE$1),"")</f>
      </c>
      <c r="AF154">
        <f>IF(INDEX(kurz!$B$7:$AQ$58,$B154,AF$1)&lt;&gt;"",INDEX(kurz!$B$7:$AQ$58,$B154,AF$1),"")</f>
      </c>
      <c r="AG154">
        <f>IF(INDEX(kurz!$B$7:$AQ$58,$B154,AG$1)&lt;&gt;"",INDEX(kurz!$B$7:$AQ$58,$B154,AG$1),"")</f>
      </c>
      <c r="AH154">
        <f>IF(INDEX(kurz!$B$7:$AQ$58,$B154,AH$1)&lt;&gt;"",INDEX(kurz!$B$7:$AQ$58,$B154,AH$1),"")</f>
      </c>
      <c r="AI154" t="str">
        <f>IF(INDEX(kurz!$B$7:$AQ$58,$B154,AI$1)&lt;&gt;"",INDEX(kurz!$B$7:$AQ$58,$B154,AI$1),"")</f>
        <v>Rack</v>
      </c>
      <c r="AJ154">
        <f>IF(INDEX(kurz!$B$7:$AQ$58,$B154,AJ$1)&lt;&gt;"",INDEX(kurz!$B$7:$AQ$58,$B154,AJ$1),"")</f>
      </c>
      <c r="AK154" t="str">
        <f>IF(INDEX(kurz!$B$7:$AQ$58,$B154,AK$1)&lt;&gt;"",INDEX(kurz!$B$7:$AQ$58,$B154,AK$1),"")</f>
        <v>H0209A.E10.039</v>
      </c>
      <c r="AL154">
        <f>IF(INDEX(kurz!$B$7:$AQ$58,$B154,AL$1)&lt;&gt;"",INDEX(kurz!$B$7:$AQ$58,$B154,AL$1),"")</f>
      </c>
      <c r="AM154">
        <f>IF(INDEX(kurz!$B$7:$AQ$58,$B154,AM$1)&lt;&gt;"",INDEX(kurz!$B$7:$AQ$58,$B154,AM$1),"")</f>
      </c>
      <c r="AN154">
        <f>IF(INDEX(kurz!$B$7:$AQ$58,$B154,AN$1)&lt;&gt;"",INDEX(kurz!$B$7:$AQ$58,$B154,AN$1),"")</f>
      </c>
      <c r="AO154">
        <f>IF(INDEX(kurz!$B$7:$AQ$58,$B154,AO$1)&lt;&gt;"",INDEX(kurz!$B$7:$AQ$58,$B154,AO$1),"")</f>
      </c>
      <c r="AP154">
        <f>IF(INDEX(kurz!$B$7:$AQ$58,$B154,AP$1)&lt;&gt;"",INDEX(kurz!$B$7:$AQ$58,$B154,AP$1),"")</f>
      </c>
      <c r="AQ154">
        <f>IF(INDEX(kurz!$B$7:$AQ$58,$B154,AQ$1)&lt;&gt;"",INDEX(kurz!$B$7:$AQ$58,$B154,AQ$1),"")</f>
      </c>
      <c r="AR154">
        <f>IF(INDEX(kurz!$B$7:$AQ$58,$B154,AR$1)&lt;&gt;"",INDEX(kurz!$B$7:$AQ$58,$B154,AR$1),"")</f>
      </c>
      <c r="AS154">
        <f>IF(INDEX(kurz!$B$7:$AQ$58,$B154,AS$1)&lt;&gt;"",INDEX(kurz!$B$7:$AQ$58,$B154,AS$1),"")</f>
      </c>
      <c r="AT154">
        <f>IF(INDEX(kurz!$B$7:$AQ$58,$B154,AT$1)&lt;&gt;"",INDEX(kurz!$B$7:$AQ$58,$B154,AT$1),"")</f>
      </c>
      <c r="AU154">
        <f>IF(INDEX(kurz!$B$7:$AQ$58,$B154,AU$1)&lt;&gt;"",INDEX(kurz!$B$7:$AQ$58,$B154,AU$1),"")</f>
      </c>
      <c r="AV154">
        <f>IF(INDEX(kurz!$B$7:$AQ$58,$B154,AV$1)&lt;&gt;"",INDEX(kurz!$B$7:$AQ$58,$B154,AV$1),"")</f>
      </c>
    </row>
    <row r="155" spans="2:48" ht="15">
      <c r="B155" s="21">
        <f t="shared" si="12"/>
        <v>26</v>
      </c>
      <c r="C155" s="21">
        <f>INDEX(kurz!$A$7:$A$60,lang!B155)</f>
        <v>4</v>
      </c>
      <c r="D155" s="21">
        <f t="shared" si="11"/>
        <v>3</v>
      </c>
      <c r="E155" s="21">
        <f t="shared" si="13"/>
        <v>145</v>
      </c>
      <c r="F155" s="2">
        <f t="shared" si="14"/>
        <v>145</v>
      </c>
      <c r="G155" t="str">
        <f>IF(INDEX(kurz!$B$7:$AQ$58,$B155,G$1)&lt;&gt;"",INDEX(kurz!$B$7:$AQ$58,$B155,G$1),"")</f>
        <v>Profibus Interface Kabel</v>
      </c>
      <c r="H155">
        <f>IF(INDEX(kurz!$B$7:$AQ$58,$B155,H$1)&lt;&gt;"",INDEX(kurz!$B$7:$AQ$58,$B155,H$1),"")</f>
        <v>5</v>
      </c>
      <c r="I155" t="str">
        <f>IF(INDEX(kurz!$B$7:$AQ$58,$B155,I$1)&lt;&gt;"",INDEX(kurz!$B$7:$AQ$58,$B155,I$1),"")</f>
        <v>ILIMA-Schottky-Signal</v>
      </c>
      <c r="J155">
        <f>IF(INDEX(kurz!$B$7:$AQ$58,$B155,J$1)&lt;&gt;"",INDEX(kurz!$B$7:$AQ$58,$B155,J$1),"")</f>
      </c>
      <c r="K155">
        <f>IF(INDEX(kurz!$B$7:$AQ$58,$B155,K$1)&lt;&gt;"",INDEX(kurz!$B$7:$AQ$58,$B155,K$1),"")</f>
      </c>
      <c r="L155">
        <f>IF(INDEX(kurz!$B$7:$AQ$58,$B155,L$1)&lt;&gt;"",INDEX(kurz!$B$7:$AQ$58,$B155,L$1),"")</f>
        <v>8</v>
      </c>
      <c r="M155">
        <f>IF(INDEX(kurz!$B$7:$AQ$58,$B155,M$1)&lt;&gt;"",INDEX(kurz!$B$7:$AQ$58,$B155,M$1),"")</f>
      </c>
      <c r="N155">
        <f>IF(INDEX(kurz!$B$7:$AQ$58,$B155,N$1)&lt;&gt;"",INDEX(kurz!$B$7:$AQ$58,$B155,N$1),"")</f>
      </c>
      <c r="O155">
        <f>IF(INDEX(kurz!$B$7:$AQ$58,$B155,O$1)&lt;&gt;"",INDEX(kurz!$B$7:$AQ$58,$B155,O$1),"")</f>
        <v>48</v>
      </c>
      <c r="P155">
        <f>IF(INDEX(kurz!$B$7:$AQ$58,$B155,P$1)&lt;&gt;"",INDEX(kurz!$B$7:$AQ$58,$B155,P$1),"")</f>
      </c>
      <c r="Q155">
        <f>IF(INDEX(kurz!$B$7:$AQ$58,$B155,Q$1)&lt;&gt;"",INDEX(kurz!$B$7:$AQ$58,$B155,Q$1),"")</f>
      </c>
      <c r="R155">
        <f>IF(INDEX(kurz!$B$7:$AQ$58,$B155,R$1)&lt;&gt;"",INDEX(kurz!$B$7:$AQ$58,$B155,R$1),"")</f>
      </c>
      <c r="S155">
        <f>IF(INDEX(kurz!$B$7:$AQ$58,$B155,S$1)&lt;&gt;"",INDEX(kurz!$B$7:$AQ$58,$B155,S$1),"")</f>
      </c>
      <c r="T155" t="str">
        <f>IF(INDEX(kurz!$B$7:$AQ$58,$B155,T$1)&lt;&gt;"",INDEX(kurz!$B$7:$AQ$58,$B155,T$1),"")</f>
        <v>ILIMA experiment</v>
      </c>
      <c r="U155">
        <f>IF(INDEX(kurz!$B$7:$AQ$58,$B155,U$1)&lt;&gt;"",INDEX(kurz!$B$7:$AQ$58,$B155,U$1),"")</f>
      </c>
      <c r="V155">
        <f>IF(INDEX(kurz!$B$7:$AQ$58,$B155,V$1)&lt;&gt;"",INDEX(kurz!$B$7:$AQ$58,$B155,V$1),"")</f>
      </c>
      <c r="W155">
        <f>IF(INDEX(kurz!$B$7:$AQ$58,$B155,W$1)&lt;&gt;"",INDEX(kurz!$B$7:$AQ$58,$B155,W$1),"")</f>
      </c>
      <c r="X155">
        <f>IF(INDEX(kurz!$B$7:$AQ$58,$B155,X$1)&lt;&gt;"",INDEX(kurz!$B$7:$AQ$58,$B155,X$1),"")</f>
      </c>
      <c r="Y155" t="str">
        <f>IF(INDEX(kurz!$B$7:$AQ$58,$B155,Y$1)&lt;&gt;"",INDEX(kurz!$B$7:$AQ$58,$B155,Y$1),"")</f>
        <v>Sonde  1-4</v>
      </c>
      <c r="Z155">
        <f>IF(INDEX(kurz!$B$7:$AQ$58,$B155,Z$1)&lt;&gt;"",INDEX(kurz!$B$7:$AQ$58,$B155,Z$1),"")</f>
      </c>
      <c r="AA155" t="str">
        <f>IF(INDEX(kurz!$B$7:$AQ$58,$B155,AA$1)&lt;&gt;"",INDEX(kurz!$B$7:$AQ$58,$B155,AA$1),"")</f>
        <v>H0209A.E10.051</v>
      </c>
      <c r="AB155">
        <f>IF(INDEX(kurz!$B$7:$AQ$58,$B155,AB$1)&lt;&gt;"",INDEX(kurz!$B$7:$AQ$58,$B155,AB$1),"")</f>
      </c>
      <c r="AC155">
        <f>IF(INDEX(kurz!$B$7:$AQ$58,$B155,AC$1)&lt;&gt;"",INDEX(kurz!$B$7:$AQ$58,$B155,AC$1),"")</f>
      </c>
      <c r="AD155">
        <f>IF(INDEX(kurz!$B$7:$AQ$58,$B155,AD$1)&lt;&gt;"",INDEX(kurz!$B$7:$AQ$58,$B155,AD$1),"")</f>
      </c>
      <c r="AE155">
        <f>IF(INDEX(kurz!$B$7:$AQ$58,$B155,AE$1)&lt;&gt;"",INDEX(kurz!$B$7:$AQ$58,$B155,AE$1),"")</f>
      </c>
      <c r="AF155">
        <f>IF(INDEX(kurz!$B$7:$AQ$58,$B155,AF$1)&lt;&gt;"",INDEX(kurz!$B$7:$AQ$58,$B155,AF$1),"")</f>
      </c>
      <c r="AG155">
        <f>IF(INDEX(kurz!$B$7:$AQ$58,$B155,AG$1)&lt;&gt;"",INDEX(kurz!$B$7:$AQ$58,$B155,AG$1),"")</f>
      </c>
      <c r="AH155">
        <f>IF(INDEX(kurz!$B$7:$AQ$58,$B155,AH$1)&lt;&gt;"",INDEX(kurz!$B$7:$AQ$58,$B155,AH$1),"")</f>
      </c>
      <c r="AI155" t="str">
        <f>IF(INDEX(kurz!$B$7:$AQ$58,$B155,AI$1)&lt;&gt;"",INDEX(kurz!$B$7:$AQ$58,$B155,AI$1),"")</f>
        <v>Rack</v>
      </c>
      <c r="AJ155">
        <f>IF(INDEX(kurz!$B$7:$AQ$58,$B155,AJ$1)&lt;&gt;"",INDEX(kurz!$B$7:$AQ$58,$B155,AJ$1),"")</f>
      </c>
      <c r="AK155" t="str">
        <f>IF(INDEX(kurz!$B$7:$AQ$58,$B155,AK$1)&lt;&gt;"",INDEX(kurz!$B$7:$AQ$58,$B155,AK$1),"")</f>
        <v>H0209A.E10.039</v>
      </c>
      <c r="AL155">
        <f>IF(INDEX(kurz!$B$7:$AQ$58,$B155,AL$1)&lt;&gt;"",INDEX(kurz!$B$7:$AQ$58,$B155,AL$1),"")</f>
      </c>
      <c r="AM155">
        <f>IF(INDEX(kurz!$B$7:$AQ$58,$B155,AM$1)&lt;&gt;"",INDEX(kurz!$B$7:$AQ$58,$B155,AM$1),"")</f>
      </c>
      <c r="AN155">
        <f>IF(INDEX(kurz!$B$7:$AQ$58,$B155,AN$1)&lt;&gt;"",INDEX(kurz!$B$7:$AQ$58,$B155,AN$1),"")</f>
      </c>
      <c r="AO155">
        <f>IF(INDEX(kurz!$B$7:$AQ$58,$B155,AO$1)&lt;&gt;"",INDEX(kurz!$B$7:$AQ$58,$B155,AO$1),"")</f>
      </c>
      <c r="AP155">
        <f>IF(INDEX(kurz!$B$7:$AQ$58,$B155,AP$1)&lt;&gt;"",INDEX(kurz!$B$7:$AQ$58,$B155,AP$1),"")</f>
      </c>
      <c r="AQ155">
        <f>IF(INDEX(kurz!$B$7:$AQ$58,$B155,AQ$1)&lt;&gt;"",INDEX(kurz!$B$7:$AQ$58,$B155,AQ$1),"")</f>
      </c>
      <c r="AR155">
        <f>IF(INDEX(kurz!$B$7:$AQ$58,$B155,AR$1)&lt;&gt;"",INDEX(kurz!$B$7:$AQ$58,$B155,AR$1),"")</f>
      </c>
      <c r="AS155">
        <f>IF(INDEX(kurz!$B$7:$AQ$58,$B155,AS$1)&lt;&gt;"",INDEX(kurz!$B$7:$AQ$58,$B155,AS$1),"")</f>
      </c>
      <c r="AT155">
        <f>IF(INDEX(kurz!$B$7:$AQ$58,$B155,AT$1)&lt;&gt;"",INDEX(kurz!$B$7:$AQ$58,$B155,AT$1),"")</f>
      </c>
      <c r="AU155">
        <f>IF(INDEX(kurz!$B$7:$AQ$58,$B155,AU$1)&lt;&gt;"",INDEX(kurz!$B$7:$AQ$58,$B155,AU$1),"")</f>
      </c>
      <c r="AV155">
        <f>IF(INDEX(kurz!$B$7:$AQ$58,$B155,AV$1)&lt;&gt;"",INDEX(kurz!$B$7:$AQ$58,$B155,AV$1),"")</f>
      </c>
    </row>
    <row r="156" spans="2:48" ht="15">
      <c r="B156" s="21">
        <f t="shared" si="12"/>
        <v>26</v>
      </c>
      <c r="C156" s="21">
        <f>INDEX(kurz!$A$7:$A$60,lang!B156)</f>
        <v>4</v>
      </c>
      <c r="D156" s="21">
        <f t="shared" si="11"/>
        <v>2</v>
      </c>
      <c r="E156" s="21">
        <f t="shared" si="13"/>
        <v>146</v>
      </c>
      <c r="F156" s="2">
        <f t="shared" si="14"/>
        <v>146</v>
      </c>
      <c r="G156" t="str">
        <f>IF(INDEX(kurz!$B$7:$AQ$58,$B156,G$1)&lt;&gt;"",INDEX(kurz!$B$7:$AQ$58,$B156,G$1),"")</f>
        <v>Profibus Interface Kabel</v>
      </c>
      <c r="H156">
        <f>IF(INDEX(kurz!$B$7:$AQ$58,$B156,H$1)&lt;&gt;"",INDEX(kurz!$B$7:$AQ$58,$B156,H$1),"")</f>
        <v>5</v>
      </c>
      <c r="I156" t="str">
        <f>IF(INDEX(kurz!$B$7:$AQ$58,$B156,I$1)&lt;&gt;"",INDEX(kurz!$B$7:$AQ$58,$B156,I$1),"")</f>
        <v>ILIMA-Schottky-Signal</v>
      </c>
      <c r="J156">
        <f>IF(INDEX(kurz!$B$7:$AQ$58,$B156,J$1)&lt;&gt;"",INDEX(kurz!$B$7:$AQ$58,$B156,J$1),"")</f>
      </c>
      <c r="K156">
        <f>IF(INDEX(kurz!$B$7:$AQ$58,$B156,K$1)&lt;&gt;"",INDEX(kurz!$B$7:$AQ$58,$B156,K$1),"")</f>
      </c>
      <c r="L156">
        <f>IF(INDEX(kurz!$B$7:$AQ$58,$B156,L$1)&lt;&gt;"",INDEX(kurz!$B$7:$AQ$58,$B156,L$1),"")</f>
        <v>8</v>
      </c>
      <c r="M156">
        <f>IF(INDEX(kurz!$B$7:$AQ$58,$B156,M$1)&lt;&gt;"",INDEX(kurz!$B$7:$AQ$58,$B156,M$1),"")</f>
      </c>
      <c r="N156">
        <f>IF(INDEX(kurz!$B$7:$AQ$58,$B156,N$1)&lt;&gt;"",INDEX(kurz!$B$7:$AQ$58,$B156,N$1),"")</f>
      </c>
      <c r="O156">
        <f>IF(INDEX(kurz!$B$7:$AQ$58,$B156,O$1)&lt;&gt;"",INDEX(kurz!$B$7:$AQ$58,$B156,O$1),"")</f>
        <v>48</v>
      </c>
      <c r="P156">
        <f>IF(INDEX(kurz!$B$7:$AQ$58,$B156,P$1)&lt;&gt;"",INDEX(kurz!$B$7:$AQ$58,$B156,P$1),"")</f>
      </c>
      <c r="Q156">
        <f>IF(INDEX(kurz!$B$7:$AQ$58,$B156,Q$1)&lt;&gt;"",INDEX(kurz!$B$7:$AQ$58,$B156,Q$1),"")</f>
      </c>
      <c r="R156">
        <f>IF(INDEX(kurz!$B$7:$AQ$58,$B156,R$1)&lt;&gt;"",INDEX(kurz!$B$7:$AQ$58,$B156,R$1),"")</f>
      </c>
      <c r="S156">
        <f>IF(INDEX(kurz!$B$7:$AQ$58,$B156,S$1)&lt;&gt;"",INDEX(kurz!$B$7:$AQ$58,$B156,S$1),"")</f>
      </c>
      <c r="T156" t="str">
        <f>IF(INDEX(kurz!$B$7:$AQ$58,$B156,T$1)&lt;&gt;"",INDEX(kurz!$B$7:$AQ$58,$B156,T$1),"")</f>
        <v>ILIMA experiment</v>
      </c>
      <c r="U156">
        <f>IF(INDEX(kurz!$B$7:$AQ$58,$B156,U$1)&lt;&gt;"",INDEX(kurz!$B$7:$AQ$58,$B156,U$1),"")</f>
      </c>
      <c r="V156">
        <f>IF(INDEX(kurz!$B$7:$AQ$58,$B156,V$1)&lt;&gt;"",INDEX(kurz!$B$7:$AQ$58,$B156,V$1),"")</f>
      </c>
      <c r="W156">
        <f>IF(INDEX(kurz!$B$7:$AQ$58,$B156,W$1)&lt;&gt;"",INDEX(kurz!$B$7:$AQ$58,$B156,W$1),"")</f>
      </c>
      <c r="X156">
        <f>IF(INDEX(kurz!$B$7:$AQ$58,$B156,X$1)&lt;&gt;"",INDEX(kurz!$B$7:$AQ$58,$B156,X$1),"")</f>
      </c>
      <c r="Y156" t="str">
        <f>IF(INDEX(kurz!$B$7:$AQ$58,$B156,Y$1)&lt;&gt;"",INDEX(kurz!$B$7:$AQ$58,$B156,Y$1),"")</f>
        <v>Sonde  1-4</v>
      </c>
      <c r="Z156">
        <f>IF(INDEX(kurz!$B$7:$AQ$58,$B156,Z$1)&lt;&gt;"",INDEX(kurz!$B$7:$AQ$58,$B156,Z$1),"")</f>
      </c>
      <c r="AA156" t="str">
        <f>IF(INDEX(kurz!$B$7:$AQ$58,$B156,AA$1)&lt;&gt;"",INDEX(kurz!$B$7:$AQ$58,$B156,AA$1),"")</f>
        <v>H0209A.E10.051</v>
      </c>
      <c r="AB156">
        <f>IF(INDEX(kurz!$B$7:$AQ$58,$B156,AB$1)&lt;&gt;"",INDEX(kurz!$B$7:$AQ$58,$B156,AB$1),"")</f>
      </c>
      <c r="AC156">
        <f>IF(INDEX(kurz!$B$7:$AQ$58,$B156,AC$1)&lt;&gt;"",INDEX(kurz!$B$7:$AQ$58,$B156,AC$1),"")</f>
      </c>
      <c r="AD156">
        <f>IF(INDEX(kurz!$B$7:$AQ$58,$B156,AD$1)&lt;&gt;"",INDEX(kurz!$B$7:$AQ$58,$B156,AD$1),"")</f>
      </c>
      <c r="AE156">
        <f>IF(INDEX(kurz!$B$7:$AQ$58,$B156,AE$1)&lt;&gt;"",INDEX(kurz!$B$7:$AQ$58,$B156,AE$1),"")</f>
      </c>
      <c r="AF156">
        <f>IF(INDEX(kurz!$B$7:$AQ$58,$B156,AF$1)&lt;&gt;"",INDEX(kurz!$B$7:$AQ$58,$B156,AF$1),"")</f>
      </c>
      <c r="AG156">
        <f>IF(INDEX(kurz!$B$7:$AQ$58,$B156,AG$1)&lt;&gt;"",INDEX(kurz!$B$7:$AQ$58,$B156,AG$1),"")</f>
      </c>
      <c r="AH156">
        <f>IF(INDEX(kurz!$B$7:$AQ$58,$B156,AH$1)&lt;&gt;"",INDEX(kurz!$B$7:$AQ$58,$B156,AH$1),"")</f>
      </c>
      <c r="AI156" t="str">
        <f>IF(INDEX(kurz!$B$7:$AQ$58,$B156,AI$1)&lt;&gt;"",INDEX(kurz!$B$7:$AQ$58,$B156,AI$1),"")</f>
        <v>Rack</v>
      </c>
      <c r="AJ156">
        <f>IF(INDEX(kurz!$B$7:$AQ$58,$B156,AJ$1)&lt;&gt;"",INDEX(kurz!$B$7:$AQ$58,$B156,AJ$1),"")</f>
      </c>
      <c r="AK156" t="str">
        <f>IF(INDEX(kurz!$B$7:$AQ$58,$B156,AK$1)&lt;&gt;"",INDEX(kurz!$B$7:$AQ$58,$B156,AK$1),"")</f>
        <v>H0209A.E10.039</v>
      </c>
      <c r="AL156">
        <f>IF(INDEX(kurz!$B$7:$AQ$58,$B156,AL$1)&lt;&gt;"",INDEX(kurz!$B$7:$AQ$58,$B156,AL$1),"")</f>
      </c>
      <c r="AM156">
        <f>IF(INDEX(kurz!$B$7:$AQ$58,$B156,AM$1)&lt;&gt;"",INDEX(kurz!$B$7:$AQ$58,$B156,AM$1),"")</f>
      </c>
      <c r="AN156">
        <f>IF(INDEX(kurz!$B$7:$AQ$58,$B156,AN$1)&lt;&gt;"",INDEX(kurz!$B$7:$AQ$58,$B156,AN$1),"")</f>
      </c>
      <c r="AO156">
        <f>IF(INDEX(kurz!$B$7:$AQ$58,$B156,AO$1)&lt;&gt;"",INDEX(kurz!$B$7:$AQ$58,$B156,AO$1),"")</f>
      </c>
      <c r="AP156">
        <f>IF(INDEX(kurz!$B$7:$AQ$58,$B156,AP$1)&lt;&gt;"",INDEX(kurz!$B$7:$AQ$58,$B156,AP$1),"")</f>
      </c>
      <c r="AQ156">
        <f>IF(INDEX(kurz!$B$7:$AQ$58,$B156,AQ$1)&lt;&gt;"",INDEX(kurz!$B$7:$AQ$58,$B156,AQ$1),"")</f>
      </c>
      <c r="AR156">
        <f>IF(INDEX(kurz!$B$7:$AQ$58,$B156,AR$1)&lt;&gt;"",INDEX(kurz!$B$7:$AQ$58,$B156,AR$1),"")</f>
      </c>
      <c r="AS156">
        <f>IF(INDEX(kurz!$B$7:$AQ$58,$B156,AS$1)&lt;&gt;"",INDEX(kurz!$B$7:$AQ$58,$B156,AS$1),"")</f>
      </c>
      <c r="AT156">
        <f>IF(INDEX(kurz!$B$7:$AQ$58,$B156,AT$1)&lt;&gt;"",INDEX(kurz!$B$7:$AQ$58,$B156,AT$1),"")</f>
      </c>
      <c r="AU156">
        <f>IF(INDEX(kurz!$B$7:$AQ$58,$B156,AU$1)&lt;&gt;"",INDEX(kurz!$B$7:$AQ$58,$B156,AU$1),"")</f>
      </c>
      <c r="AV156">
        <f>IF(INDEX(kurz!$B$7:$AQ$58,$B156,AV$1)&lt;&gt;"",INDEX(kurz!$B$7:$AQ$58,$B156,AV$1),"")</f>
      </c>
    </row>
    <row r="157" spans="2:48" ht="15">
      <c r="B157" s="21">
        <f t="shared" si="12"/>
        <v>26</v>
      </c>
      <c r="C157" s="21">
        <f>INDEX(kurz!$A$7:$A$60,lang!B157)</f>
        <v>4</v>
      </c>
      <c r="D157" s="21">
        <f t="shared" si="11"/>
        <v>1</v>
      </c>
      <c r="E157" s="21">
        <f t="shared" si="13"/>
        <v>147</v>
      </c>
      <c r="F157" s="2">
        <f t="shared" si="14"/>
        <v>147</v>
      </c>
      <c r="G157" t="str">
        <f>IF(INDEX(kurz!$B$7:$AQ$58,$B157,G$1)&lt;&gt;"",INDEX(kurz!$B$7:$AQ$58,$B157,G$1),"")</f>
        <v>Profibus Interface Kabel</v>
      </c>
      <c r="H157">
        <f>IF(INDEX(kurz!$B$7:$AQ$58,$B157,H$1)&lt;&gt;"",INDEX(kurz!$B$7:$AQ$58,$B157,H$1),"")</f>
        <v>5</v>
      </c>
      <c r="I157" t="str">
        <f>IF(INDEX(kurz!$B$7:$AQ$58,$B157,I$1)&lt;&gt;"",INDEX(kurz!$B$7:$AQ$58,$B157,I$1),"")</f>
        <v>ILIMA-Schottky-Signal</v>
      </c>
      <c r="J157">
        <f>IF(INDEX(kurz!$B$7:$AQ$58,$B157,J$1)&lt;&gt;"",INDEX(kurz!$B$7:$AQ$58,$B157,J$1),"")</f>
      </c>
      <c r="K157">
        <f>IF(INDEX(kurz!$B$7:$AQ$58,$B157,K$1)&lt;&gt;"",INDEX(kurz!$B$7:$AQ$58,$B157,K$1),"")</f>
      </c>
      <c r="L157">
        <f>IF(INDEX(kurz!$B$7:$AQ$58,$B157,L$1)&lt;&gt;"",INDEX(kurz!$B$7:$AQ$58,$B157,L$1),"")</f>
        <v>8</v>
      </c>
      <c r="M157">
        <f>IF(INDEX(kurz!$B$7:$AQ$58,$B157,M$1)&lt;&gt;"",INDEX(kurz!$B$7:$AQ$58,$B157,M$1),"")</f>
      </c>
      <c r="N157">
        <f>IF(INDEX(kurz!$B$7:$AQ$58,$B157,N$1)&lt;&gt;"",INDEX(kurz!$B$7:$AQ$58,$B157,N$1),"")</f>
      </c>
      <c r="O157">
        <f>IF(INDEX(kurz!$B$7:$AQ$58,$B157,O$1)&lt;&gt;"",INDEX(kurz!$B$7:$AQ$58,$B157,O$1),"")</f>
        <v>48</v>
      </c>
      <c r="P157">
        <f>IF(INDEX(kurz!$B$7:$AQ$58,$B157,P$1)&lt;&gt;"",INDEX(kurz!$B$7:$AQ$58,$B157,P$1),"")</f>
      </c>
      <c r="Q157">
        <f>IF(INDEX(kurz!$B$7:$AQ$58,$B157,Q$1)&lt;&gt;"",INDEX(kurz!$B$7:$AQ$58,$B157,Q$1),"")</f>
      </c>
      <c r="R157">
        <f>IF(INDEX(kurz!$B$7:$AQ$58,$B157,R$1)&lt;&gt;"",INDEX(kurz!$B$7:$AQ$58,$B157,R$1),"")</f>
      </c>
      <c r="S157">
        <f>IF(INDEX(kurz!$B$7:$AQ$58,$B157,S$1)&lt;&gt;"",INDEX(kurz!$B$7:$AQ$58,$B157,S$1),"")</f>
      </c>
      <c r="T157" t="str">
        <f>IF(INDEX(kurz!$B$7:$AQ$58,$B157,T$1)&lt;&gt;"",INDEX(kurz!$B$7:$AQ$58,$B157,T$1),"")</f>
        <v>ILIMA experiment</v>
      </c>
      <c r="U157">
        <f>IF(INDEX(kurz!$B$7:$AQ$58,$B157,U$1)&lt;&gt;"",INDEX(kurz!$B$7:$AQ$58,$B157,U$1),"")</f>
      </c>
      <c r="V157">
        <f>IF(INDEX(kurz!$B$7:$AQ$58,$B157,V$1)&lt;&gt;"",INDEX(kurz!$B$7:$AQ$58,$B157,V$1),"")</f>
      </c>
      <c r="W157">
        <f>IF(INDEX(kurz!$B$7:$AQ$58,$B157,W$1)&lt;&gt;"",INDEX(kurz!$B$7:$AQ$58,$B157,W$1),"")</f>
      </c>
      <c r="X157">
        <f>IF(INDEX(kurz!$B$7:$AQ$58,$B157,X$1)&lt;&gt;"",INDEX(kurz!$B$7:$AQ$58,$B157,X$1),"")</f>
      </c>
      <c r="Y157" t="str">
        <f>IF(INDEX(kurz!$B$7:$AQ$58,$B157,Y$1)&lt;&gt;"",INDEX(kurz!$B$7:$AQ$58,$B157,Y$1),"")</f>
        <v>Sonde  1-4</v>
      </c>
      <c r="Z157">
        <f>IF(INDEX(kurz!$B$7:$AQ$58,$B157,Z$1)&lt;&gt;"",INDEX(kurz!$B$7:$AQ$58,$B157,Z$1),"")</f>
      </c>
      <c r="AA157" t="str">
        <f>IF(INDEX(kurz!$B$7:$AQ$58,$B157,AA$1)&lt;&gt;"",INDEX(kurz!$B$7:$AQ$58,$B157,AA$1),"")</f>
        <v>H0209A.E10.051</v>
      </c>
      <c r="AB157">
        <f>IF(INDEX(kurz!$B$7:$AQ$58,$B157,AB$1)&lt;&gt;"",INDEX(kurz!$B$7:$AQ$58,$B157,AB$1),"")</f>
      </c>
      <c r="AC157">
        <f>IF(INDEX(kurz!$B$7:$AQ$58,$B157,AC$1)&lt;&gt;"",INDEX(kurz!$B$7:$AQ$58,$B157,AC$1),"")</f>
      </c>
      <c r="AD157">
        <f>IF(INDEX(kurz!$B$7:$AQ$58,$B157,AD$1)&lt;&gt;"",INDEX(kurz!$B$7:$AQ$58,$B157,AD$1),"")</f>
      </c>
      <c r="AE157">
        <f>IF(INDEX(kurz!$B$7:$AQ$58,$B157,AE$1)&lt;&gt;"",INDEX(kurz!$B$7:$AQ$58,$B157,AE$1),"")</f>
      </c>
      <c r="AF157">
        <f>IF(INDEX(kurz!$B$7:$AQ$58,$B157,AF$1)&lt;&gt;"",INDEX(kurz!$B$7:$AQ$58,$B157,AF$1),"")</f>
      </c>
      <c r="AG157">
        <f>IF(INDEX(kurz!$B$7:$AQ$58,$B157,AG$1)&lt;&gt;"",INDEX(kurz!$B$7:$AQ$58,$B157,AG$1),"")</f>
      </c>
      <c r="AH157">
        <f>IF(INDEX(kurz!$B$7:$AQ$58,$B157,AH$1)&lt;&gt;"",INDEX(kurz!$B$7:$AQ$58,$B157,AH$1),"")</f>
      </c>
      <c r="AI157" t="str">
        <f>IF(INDEX(kurz!$B$7:$AQ$58,$B157,AI$1)&lt;&gt;"",INDEX(kurz!$B$7:$AQ$58,$B157,AI$1),"")</f>
        <v>Rack</v>
      </c>
      <c r="AJ157">
        <f>IF(INDEX(kurz!$B$7:$AQ$58,$B157,AJ$1)&lt;&gt;"",INDEX(kurz!$B$7:$AQ$58,$B157,AJ$1),"")</f>
      </c>
      <c r="AK157" t="str">
        <f>IF(INDEX(kurz!$B$7:$AQ$58,$B157,AK$1)&lt;&gt;"",INDEX(kurz!$B$7:$AQ$58,$B157,AK$1),"")</f>
        <v>H0209A.E10.039</v>
      </c>
      <c r="AL157">
        <f>IF(INDEX(kurz!$B$7:$AQ$58,$B157,AL$1)&lt;&gt;"",INDEX(kurz!$B$7:$AQ$58,$B157,AL$1),"")</f>
      </c>
      <c r="AM157">
        <f>IF(INDEX(kurz!$B$7:$AQ$58,$B157,AM$1)&lt;&gt;"",INDEX(kurz!$B$7:$AQ$58,$B157,AM$1),"")</f>
      </c>
      <c r="AN157">
        <f>IF(INDEX(kurz!$B$7:$AQ$58,$B157,AN$1)&lt;&gt;"",INDEX(kurz!$B$7:$AQ$58,$B157,AN$1),"")</f>
      </c>
      <c r="AO157">
        <f>IF(INDEX(kurz!$B$7:$AQ$58,$B157,AO$1)&lt;&gt;"",INDEX(kurz!$B$7:$AQ$58,$B157,AO$1),"")</f>
      </c>
      <c r="AP157">
        <f>IF(INDEX(kurz!$B$7:$AQ$58,$B157,AP$1)&lt;&gt;"",INDEX(kurz!$B$7:$AQ$58,$B157,AP$1),"")</f>
      </c>
      <c r="AQ157">
        <f>IF(INDEX(kurz!$B$7:$AQ$58,$B157,AQ$1)&lt;&gt;"",INDEX(kurz!$B$7:$AQ$58,$B157,AQ$1),"")</f>
      </c>
      <c r="AR157">
        <f>IF(INDEX(kurz!$B$7:$AQ$58,$B157,AR$1)&lt;&gt;"",INDEX(kurz!$B$7:$AQ$58,$B157,AR$1),"")</f>
      </c>
      <c r="AS157">
        <f>IF(INDEX(kurz!$B$7:$AQ$58,$B157,AS$1)&lt;&gt;"",INDEX(kurz!$B$7:$AQ$58,$B157,AS$1),"")</f>
      </c>
      <c r="AT157">
        <f>IF(INDEX(kurz!$B$7:$AQ$58,$B157,AT$1)&lt;&gt;"",INDEX(kurz!$B$7:$AQ$58,$B157,AT$1),"")</f>
      </c>
      <c r="AU157">
        <f>IF(INDEX(kurz!$B$7:$AQ$58,$B157,AU$1)&lt;&gt;"",INDEX(kurz!$B$7:$AQ$58,$B157,AU$1),"")</f>
      </c>
      <c r="AV157">
        <f>IF(INDEX(kurz!$B$7:$AQ$58,$B157,AV$1)&lt;&gt;"",INDEX(kurz!$B$7:$AQ$58,$B157,AV$1),"")</f>
      </c>
    </row>
    <row r="158" spans="2:48" ht="15">
      <c r="B158" s="21">
        <f t="shared" si="12"/>
        <v>26</v>
      </c>
      <c r="C158" s="21">
        <f>INDEX(kurz!$A$7:$A$60,lang!B158)</f>
        <v>4</v>
      </c>
      <c r="D158" s="21">
        <f t="shared" si="11"/>
        <v>0</v>
      </c>
      <c r="E158" s="21">
        <f t="shared" si="13"/>
        <v>148</v>
      </c>
      <c r="F158" s="2">
        <f t="shared" si="14"/>
        <v>148</v>
      </c>
      <c r="G158" t="str">
        <f>IF(INDEX(kurz!$B$7:$AQ$58,$B158,G$1)&lt;&gt;"",INDEX(kurz!$B$7:$AQ$58,$B158,G$1),"")</f>
        <v>Profibus Interface Kabel</v>
      </c>
      <c r="H158">
        <f>IF(INDEX(kurz!$B$7:$AQ$58,$B158,H$1)&lt;&gt;"",INDEX(kurz!$B$7:$AQ$58,$B158,H$1),"")</f>
        <v>5</v>
      </c>
      <c r="I158" t="str">
        <f>IF(INDEX(kurz!$B$7:$AQ$58,$B158,I$1)&lt;&gt;"",INDEX(kurz!$B$7:$AQ$58,$B158,I$1),"")</f>
        <v>ILIMA-Schottky-Signal</v>
      </c>
      <c r="J158">
        <f>IF(INDEX(kurz!$B$7:$AQ$58,$B158,J$1)&lt;&gt;"",INDEX(kurz!$B$7:$AQ$58,$B158,J$1),"")</f>
      </c>
      <c r="K158">
        <f>IF(INDEX(kurz!$B$7:$AQ$58,$B158,K$1)&lt;&gt;"",INDEX(kurz!$B$7:$AQ$58,$B158,K$1),"")</f>
      </c>
      <c r="L158">
        <f>IF(INDEX(kurz!$B$7:$AQ$58,$B158,L$1)&lt;&gt;"",INDEX(kurz!$B$7:$AQ$58,$B158,L$1),"")</f>
        <v>8</v>
      </c>
      <c r="M158">
        <f>IF(INDEX(kurz!$B$7:$AQ$58,$B158,M$1)&lt;&gt;"",INDEX(kurz!$B$7:$AQ$58,$B158,M$1),"")</f>
      </c>
      <c r="N158">
        <f>IF(INDEX(kurz!$B$7:$AQ$58,$B158,N$1)&lt;&gt;"",INDEX(kurz!$B$7:$AQ$58,$B158,N$1),"")</f>
      </c>
      <c r="O158">
        <f>IF(INDEX(kurz!$B$7:$AQ$58,$B158,O$1)&lt;&gt;"",INDEX(kurz!$B$7:$AQ$58,$B158,O$1),"")</f>
        <v>48</v>
      </c>
      <c r="P158">
        <f>IF(INDEX(kurz!$B$7:$AQ$58,$B158,P$1)&lt;&gt;"",INDEX(kurz!$B$7:$AQ$58,$B158,P$1),"")</f>
      </c>
      <c r="Q158">
        <f>IF(INDEX(kurz!$B$7:$AQ$58,$B158,Q$1)&lt;&gt;"",INDEX(kurz!$B$7:$AQ$58,$B158,Q$1),"")</f>
      </c>
      <c r="R158">
        <f>IF(INDEX(kurz!$B$7:$AQ$58,$B158,R$1)&lt;&gt;"",INDEX(kurz!$B$7:$AQ$58,$B158,R$1),"")</f>
      </c>
      <c r="S158">
        <f>IF(INDEX(kurz!$B$7:$AQ$58,$B158,S$1)&lt;&gt;"",INDEX(kurz!$B$7:$AQ$58,$B158,S$1),"")</f>
      </c>
      <c r="T158" t="str">
        <f>IF(INDEX(kurz!$B$7:$AQ$58,$B158,T$1)&lt;&gt;"",INDEX(kurz!$B$7:$AQ$58,$B158,T$1),"")</f>
        <v>ILIMA experiment</v>
      </c>
      <c r="U158">
        <f>IF(INDEX(kurz!$B$7:$AQ$58,$B158,U$1)&lt;&gt;"",INDEX(kurz!$B$7:$AQ$58,$B158,U$1),"")</f>
      </c>
      <c r="V158">
        <f>IF(INDEX(kurz!$B$7:$AQ$58,$B158,V$1)&lt;&gt;"",INDEX(kurz!$B$7:$AQ$58,$B158,V$1),"")</f>
      </c>
      <c r="W158">
        <f>IF(INDEX(kurz!$B$7:$AQ$58,$B158,W$1)&lt;&gt;"",INDEX(kurz!$B$7:$AQ$58,$B158,W$1),"")</f>
      </c>
      <c r="X158">
        <f>IF(INDEX(kurz!$B$7:$AQ$58,$B158,X$1)&lt;&gt;"",INDEX(kurz!$B$7:$AQ$58,$B158,X$1),"")</f>
      </c>
      <c r="Y158" t="str">
        <f>IF(INDEX(kurz!$B$7:$AQ$58,$B158,Y$1)&lt;&gt;"",INDEX(kurz!$B$7:$AQ$58,$B158,Y$1),"")</f>
        <v>Sonde  1-4</v>
      </c>
      <c r="Z158">
        <f>IF(INDEX(kurz!$B$7:$AQ$58,$B158,Z$1)&lt;&gt;"",INDEX(kurz!$B$7:$AQ$58,$B158,Z$1),"")</f>
      </c>
      <c r="AA158" t="str">
        <f>IF(INDEX(kurz!$B$7:$AQ$58,$B158,AA$1)&lt;&gt;"",INDEX(kurz!$B$7:$AQ$58,$B158,AA$1),"")</f>
        <v>H0209A.E10.051</v>
      </c>
      <c r="AB158">
        <f>IF(INDEX(kurz!$B$7:$AQ$58,$B158,AB$1)&lt;&gt;"",INDEX(kurz!$B$7:$AQ$58,$B158,AB$1),"")</f>
      </c>
      <c r="AC158">
        <f>IF(INDEX(kurz!$B$7:$AQ$58,$B158,AC$1)&lt;&gt;"",INDEX(kurz!$B$7:$AQ$58,$B158,AC$1),"")</f>
      </c>
      <c r="AD158">
        <f>IF(INDEX(kurz!$B$7:$AQ$58,$B158,AD$1)&lt;&gt;"",INDEX(kurz!$B$7:$AQ$58,$B158,AD$1),"")</f>
      </c>
      <c r="AE158">
        <f>IF(INDEX(kurz!$B$7:$AQ$58,$B158,AE$1)&lt;&gt;"",INDEX(kurz!$B$7:$AQ$58,$B158,AE$1),"")</f>
      </c>
      <c r="AF158">
        <f>IF(INDEX(kurz!$B$7:$AQ$58,$B158,AF$1)&lt;&gt;"",INDEX(kurz!$B$7:$AQ$58,$B158,AF$1),"")</f>
      </c>
      <c r="AG158">
        <f>IF(INDEX(kurz!$B$7:$AQ$58,$B158,AG$1)&lt;&gt;"",INDEX(kurz!$B$7:$AQ$58,$B158,AG$1),"")</f>
      </c>
      <c r="AH158">
        <f>IF(INDEX(kurz!$B$7:$AQ$58,$B158,AH$1)&lt;&gt;"",INDEX(kurz!$B$7:$AQ$58,$B158,AH$1),"")</f>
      </c>
      <c r="AI158" t="str">
        <f>IF(INDEX(kurz!$B$7:$AQ$58,$B158,AI$1)&lt;&gt;"",INDEX(kurz!$B$7:$AQ$58,$B158,AI$1),"")</f>
        <v>Rack</v>
      </c>
      <c r="AJ158">
        <f>IF(INDEX(kurz!$B$7:$AQ$58,$B158,AJ$1)&lt;&gt;"",INDEX(kurz!$B$7:$AQ$58,$B158,AJ$1),"")</f>
      </c>
      <c r="AK158" t="str">
        <f>IF(INDEX(kurz!$B$7:$AQ$58,$B158,AK$1)&lt;&gt;"",INDEX(kurz!$B$7:$AQ$58,$B158,AK$1),"")</f>
        <v>H0209A.E10.039</v>
      </c>
      <c r="AL158">
        <f>IF(INDEX(kurz!$B$7:$AQ$58,$B158,AL$1)&lt;&gt;"",INDEX(kurz!$B$7:$AQ$58,$B158,AL$1),"")</f>
      </c>
      <c r="AM158">
        <f>IF(INDEX(kurz!$B$7:$AQ$58,$B158,AM$1)&lt;&gt;"",INDEX(kurz!$B$7:$AQ$58,$B158,AM$1),"")</f>
      </c>
      <c r="AN158">
        <f>IF(INDEX(kurz!$B$7:$AQ$58,$B158,AN$1)&lt;&gt;"",INDEX(kurz!$B$7:$AQ$58,$B158,AN$1),"")</f>
      </c>
      <c r="AO158">
        <f>IF(INDEX(kurz!$B$7:$AQ$58,$B158,AO$1)&lt;&gt;"",INDEX(kurz!$B$7:$AQ$58,$B158,AO$1),"")</f>
      </c>
      <c r="AP158">
        <f>IF(INDEX(kurz!$B$7:$AQ$58,$B158,AP$1)&lt;&gt;"",INDEX(kurz!$B$7:$AQ$58,$B158,AP$1),"")</f>
      </c>
      <c r="AQ158">
        <f>IF(INDEX(kurz!$B$7:$AQ$58,$B158,AQ$1)&lt;&gt;"",INDEX(kurz!$B$7:$AQ$58,$B158,AQ$1),"")</f>
      </c>
      <c r="AR158">
        <f>IF(INDEX(kurz!$B$7:$AQ$58,$B158,AR$1)&lt;&gt;"",INDEX(kurz!$B$7:$AQ$58,$B158,AR$1),"")</f>
      </c>
      <c r="AS158">
        <f>IF(INDEX(kurz!$B$7:$AQ$58,$B158,AS$1)&lt;&gt;"",INDEX(kurz!$B$7:$AQ$58,$B158,AS$1),"")</f>
      </c>
      <c r="AT158">
        <f>IF(INDEX(kurz!$B$7:$AQ$58,$B158,AT$1)&lt;&gt;"",INDEX(kurz!$B$7:$AQ$58,$B158,AT$1),"")</f>
      </c>
      <c r="AU158">
        <f>IF(INDEX(kurz!$B$7:$AQ$58,$B158,AU$1)&lt;&gt;"",INDEX(kurz!$B$7:$AQ$58,$B158,AU$1),"")</f>
      </c>
      <c r="AV158">
        <f>IF(INDEX(kurz!$B$7:$AQ$58,$B158,AV$1)&lt;&gt;"",INDEX(kurz!$B$7:$AQ$58,$B158,AV$1),"")</f>
      </c>
    </row>
    <row r="159" spans="2:48" ht="15">
      <c r="B159" s="21">
        <f t="shared" si="12"/>
        <v>27</v>
      </c>
      <c r="C159" s="21">
        <f>INDEX(kurz!$A$7:$A$60,lang!B159)</f>
        <v>0</v>
      </c>
      <c r="D159" s="21">
        <f t="shared" si="11"/>
        <v>0</v>
      </c>
      <c r="E159" s="21">
        <f t="shared" si="13"/>
        <v>148</v>
      </c>
      <c r="F159" s="2">
        <f t="shared" si="14"/>
      </c>
      <c r="G159">
        <f>IF(INDEX(kurz!$B$7:$AQ$58,$B159,G$1)&lt;&gt;"",INDEX(kurz!$B$7:$AQ$58,$B159,G$1),"")</f>
      </c>
      <c r="H159">
        <f>IF(INDEX(kurz!$B$7:$AQ$58,$B159,H$1)&lt;&gt;"",INDEX(kurz!$B$7:$AQ$58,$B159,H$1),"")</f>
      </c>
      <c r="I159">
        <f>IF(INDEX(kurz!$B$7:$AQ$58,$B159,I$1)&lt;&gt;"",INDEX(kurz!$B$7:$AQ$58,$B159,I$1),"")</f>
      </c>
      <c r="J159">
        <f>IF(INDEX(kurz!$B$7:$AQ$58,$B159,J$1)&lt;&gt;"",INDEX(kurz!$B$7:$AQ$58,$B159,J$1),"")</f>
      </c>
      <c r="K159">
        <f>IF(INDEX(kurz!$B$7:$AQ$58,$B159,K$1)&lt;&gt;"",INDEX(kurz!$B$7:$AQ$58,$B159,K$1),"")</f>
      </c>
      <c r="L159">
        <f>IF(INDEX(kurz!$B$7:$AQ$58,$B159,L$1)&lt;&gt;"",INDEX(kurz!$B$7:$AQ$58,$B159,L$1),"")</f>
      </c>
      <c r="M159">
        <f>IF(INDEX(kurz!$B$7:$AQ$58,$B159,M$1)&lt;&gt;"",INDEX(kurz!$B$7:$AQ$58,$B159,M$1),"")</f>
      </c>
      <c r="N159">
        <f>IF(INDEX(kurz!$B$7:$AQ$58,$B159,N$1)&lt;&gt;"",INDEX(kurz!$B$7:$AQ$58,$B159,N$1),"")</f>
      </c>
      <c r="O159">
        <f>IF(INDEX(kurz!$B$7:$AQ$58,$B159,O$1)&lt;&gt;"",INDEX(kurz!$B$7:$AQ$58,$B159,O$1),"")</f>
      </c>
      <c r="P159">
        <f>IF(INDEX(kurz!$B$7:$AQ$58,$B159,P$1)&lt;&gt;"",INDEX(kurz!$B$7:$AQ$58,$B159,P$1),"")</f>
      </c>
      <c r="Q159">
        <f>IF(INDEX(kurz!$B$7:$AQ$58,$B159,Q$1)&lt;&gt;"",INDEX(kurz!$B$7:$AQ$58,$B159,Q$1),"")</f>
      </c>
      <c r="R159">
        <f>IF(INDEX(kurz!$B$7:$AQ$58,$B159,R$1)&lt;&gt;"",INDEX(kurz!$B$7:$AQ$58,$B159,R$1),"")</f>
      </c>
      <c r="S159">
        <f>IF(INDEX(kurz!$B$7:$AQ$58,$B159,S$1)&lt;&gt;"",INDEX(kurz!$B$7:$AQ$58,$B159,S$1),"")</f>
      </c>
      <c r="T159">
        <f>IF(INDEX(kurz!$B$7:$AQ$58,$B159,T$1)&lt;&gt;"",INDEX(kurz!$B$7:$AQ$58,$B159,T$1),"")</f>
      </c>
      <c r="U159">
        <f>IF(INDEX(kurz!$B$7:$AQ$58,$B159,U$1)&lt;&gt;"",INDEX(kurz!$B$7:$AQ$58,$B159,U$1),"")</f>
      </c>
      <c r="V159">
        <f>IF(INDEX(kurz!$B$7:$AQ$58,$B159,V$1)&lt;&gt;"",INDEX(kurz!$B$7:$AQ$58,$B159,V$1),"")</f>
      </c>
      <c r="W159">
        <f>IF(INDEX(kurz!$B$7:$AQ$58,$B159,W$1)&lt;&gt;"",INDEX(kurz!$B$7:$AQ$58,$B159,W$1),"")</f>
      </c>
      <c r="X159">
        <f>IF(INDEX(kurz!$B$7:$AQ$58,$B159,X$1)&lt;&gt;"",INDEX(kurz!$B$7:$AQ$58,$B159,X$1),"")</f>
      </c>
      <c r="Y159">
        <f>IF(INDEX(kurz!$B$7:$AQ$58,$B159,Y$1)&lt;&gt;"",INDEX(kurz!$B$7:$AQ$58,$B159,Y$1),"")</f>
      </c>
      <c r="Z159">
        <f>IF(INDEX(kurz!$B$7:$AQ$58,$B159,Z$1)&lt;&gt;"",INDEX(kurz!$B$7:$AQ$58,$B159,Z$1),"")</f>
      </c>
      <c r="AA159">
        <f>IF(INDEX(kurz!$B$7:$AQ$58,$B159,AA$1)&lt;&gt;"",INDEX(kurz!$B$7:$AQ$58,$B159,AA$1),"")</f>
      </c>
      <c r="AB159">
        <f>IF(INDEX(kurz!$B$7:$AQ$58,$B159,AB$1)&lt;&gt;"",INDEX(kurz!$B$7:$AQ$58,$B159,AB$1),"")</f>
      </c>
      <c r="AC159">
        <f>IF(INDEX(kurz!$B$7:$AQ$58,$B159,AC$1)&lt;&gt;"",INDEX(kurz!$B$7:$AQ$58,$B159,AC$1),"")</f>
      </c>
      <c r="AD159">
        <f>IF(INDEX(kurz!$B$7:$AQ$58,$B159,AD$1)&lt;&gt;"",INDEX(kurz!$B$7:$AQ$58,$B159,AD$1),"")</f>
      </c>
      <c r="AE159">
        <f>IF(INDEX(kurz!$B$7:$AQ$58,$B159,AE$1)&lt;&gt;"",INDEX(kurz!$B$7:$AQ$58,$B159,AE$1),"")</f>
      </c>
      <c r="AF159">
        <f>IF(INDEX(kurz!$B$7:$AQ$58,$B159,AF$1)&lt;&gt;"",INDEX(kurz!$B$7:$AQ$58,$B159,AF$1),"")</f>
      </c>
      <c r="AG159">
        <f>IF(INDEX(kurz!$B$7:$AQ$58,$B159,AG$1)&lt;&gt;"",INDEX(kurz!$B$7:$AQ$58,$B159,AG$1),"")</f>
      </c>
      <c r="AH159">
        <f>IF(INDEX(kurz!$B$7:$AQ$58,$B159,AH$1)&lt;&gt;"",INDEX(kurz!$B$7:$AQ$58,$B159,AH$1),"")</f>
      </c>
      <c r="AI159">
        <f>IF(INDEX(kurz!$B$7:$AQ$58,$B159,AI$1)&lt;&gt;"",INDEX(kurz!$B$7:$AQ$58,$B159,AI$1),"")</f>
      </c>
      <c r="AJ159">
        <f>IF(INDEX(kurz!$B$7:$AQ$58,$B159,AJ$1)&lt;&gt;"",INDEX(kurz!$B$7:$AQ$58,$B159,AJ$1),"")</f>
      </c>
      <c r="AK159">
        <f>IF(INDEX(kurz!$B$7:$AQ$58,$B159,AK$1)&lt;&gt;"",INDEX(kurz!$B$7:$AQ$58,$B159,AK$1),"")</f>
      </c>
      <c r="AL159">
        <f>IF(INDEX(kurz!$B$7:$AQ$58,$B159,AL$1)&lt;&gt;"",INDEX(kurz!$B$7:$AQ$58,$B159,AL$1),"")</f>
      </c>
      <c r="AM159">
        <f>IF(INDEX(kurz!$B$7:$AQ$58,$B159,AM$1)&lt;&gt;"",INDEX(kurz!$B$7:$AQ$58,$B159,AM$1),"")</f>
      </c>
      <c r="AN159">
        <f>IF(INDEX(kurz!$B$7:$AQ$58,$B159,AN$1)&lt;&gt;"",INDEX(kurz!$B$7:$AQ$58,$B159,AN$1),"")</f>
      </c>
      <c r="AO159">
        <f>IF(INDEX(kurz!$B$7:$AQ$58,$B159,AO$1)&lt;&gt;"",INDEX(kurz!$B$7:$AQ$58,$B159,AO$1),"")</f>
      </c>
      <c r="AP159">
        <f>IF(INDEX(kurz!$B$7:$AQ$58,$B159,AP$1)&lt;&gt;"",INDEX(kurz!$B$7:$AQ$58,$B159,AP$1),"")</f>
      </c>
      <c r="AQ159">
        <f>IF(INDEX(kurz!$B$7:$AQ$58,$B159,AQ$1)&lt;&gt;"",INDEX(kurz!$B$7:$AQ$58,$B159,AQ$1),"")</f>
      </c>
      <c r="AR159">
        <f>IF(INDEX(kurz!$B$7:$AQ$58,$B159,AR$1)&lt;&gt;"",INDEX(kurz!$B$7:$AQ$58,$B159,AR$1),"")</f>
      </c>
      <c r="AS159">
        <f>IF(INDEX(kurz!$B$7:$AQ$58,$B159,AS$1)&lt;&gt;"",INDEX(kurz!$B$7:$AQ$58,$B159,AS$1),"")</f>
      </c>
      <c r="AT159">
        <f>IF(INDEX(kurz!$B$7:$AQ$58,$B159,AT$1)&lt;&gt;"",INDEX(kurz!$B$7:$AQ$58,$B159,AT$1),"")</f>
      </c>
      <c r="AU159">
        <f>IF(INDEX(kurz!$B$7:$AQ$58,$B159,AU$1)&lt;&gt;"",INDEX(kurz!$B$7:$AQ$58,$B159,AU$1),"")</f>
      </c>
      <c r="AV159">
        <f>IF(INDEX(kurz!$B$7:$AQ$58,$B159,AV$1)&lt;&gt;"",INDEX(kurz!$B$7:$AQ$58,$B159,AV$1),"")</f>
      </c>
    </row>
    <row r="160" spans="2:48" ht="15">
      <c r="B160" s="21">
        <f t="shared" si="12"/>
        <v>28</v>
      </c>
      <c r="C160" s="21">
        <f>INDEX(kurz!$A$7:$A$60,lang!B160)</f>
        <v>0</v>
      </c>
      <c r="D160" s="21">
        <f t="shared" si="11"/>
        <v>0</v>
      </c>
      <c r="E160" s="21">
        <f t="shared" si="13"/>
        <v>148</v>
      </c>
      <c r="F160" s="2">
        <f t="shared" si="14"/>
      </c>
      <c r="G160">
        <f>IF(INDEX(kurz!$B$7:$AQ$58,$B160,G$1)&lt;&gt;"",INDEX(kurz!$B$7:$AQ$58,$B160,G$1),"")</f>
      </c>
      <c r="H160">
        <f>IF(INDEX(kurz!$B$7:$AQ$58,$B160,H$1)&lt;&gt;"",INDEX(kurz!$B$7:$AQ$58,$B160,H$1),"")</f>
      </c>
      <c r="I160">
        <f>IF(INDEX(kurz!$B$7:$AQ$58,$B160,I$1)&lt;&gt;"",INDEX(kurz!$B$7:$AQ$58,$B160,I$1),"")</f>
      </c>
      <c r="J160">
        <f>IF(INDEX(kurz!$B$7:$AQ$58,$B160,J$1)&lt;&gt;"",INDEX(kurz!$B$7:$AQ$58,$B160,J$1),"")</f>
      </c>
      <c r="K160">
        <f>IF(INDEX(kurz!$B$7:$AQ$58,$B160,K$1)&lt;&gt;"",INDEX(kurz!$B$7:$AQ$58,$B160,K$1),"")</f>
      </c>
      <c r="L160">
        <f>IF(INDEX(kurz!$B$7:$AQ$58,$B160,L$1)&lt;&gt;"",INDEX(kurz!$B$7:$AQ$58,$B160,L$1),"")</f>
      </c>
      <c r="M160">
        <f>IF(INDEX(kurz!$B$7:$AQ$58,$B160,M$1)&lt;&gt;"",INDEX(kurz!$B$7:$AQ$58,$B160,M$1),"")</f>
      </c>
      <c r="N160">
        <f>IF(INDEX(kurz!$B$7:$AQ$58,$B160,N$1)&lt;&gt;"",INDEX(kurz!$B$7:$AQ$58,$B160,N$1),"")</f>
      </c>
      <c r="O160">
        <f>IF(INDEX(kurz!$B$7:$AQ$58,$B160,O$1)&lt;&gt;"",INDEX(kurz!$B$7:$AQ$58,$B160,O$1),"")</f>
      </c>
      <c r="P160">
        <f>IF(INDEX(kurz!$B$7:$AQ$58,$B160,P$1)&lt;&gt;"",INDEX(kurz!$B$7:$AQ$58,$B160,P$1),"")</f>
      </c>
      <c r="Q160">
        <f>IF(INDEX(kurz!$B$7:$AQ$58,$B160,Q$1)&lt;&gt;"",INDEX(kurz!$B$7:$AQ$58,$B160,Q$1),"")</f>
      </c>
      <c r="R160">
        <f>IF(INDEX(kurz!$B$7:$AQ$58,$B160,R$1)&lt;&gt;"",INDEX(kurz!$B$7:$AQ$58,$B160,R$1),"")</f>
      </c>
      <c r="S160">
        <f>IF(INDEX(kurz!$B$7:$AQ$58,$B160,S$1)&lt;&gt;"",INDEX(kurz!$B$7:$AQ$58,$B160,S$1),"")</f>
      </c>
      <c r="T160">
        <f>IF(INDEX(kurz!$B$7:$AQ$58,$B160,T$1)&lt;&gt;"",INDEX(kurz!$B$7:$AQ$58,$B160,T$1),"")</f>
      </c>
      <c r="U160">
        <f>IF(INDEX(kurz!$B$7:$AQ$58,$B160,U$1)&lt;&gt;"",INDEX(kurz!$B$7:$AQ$58,$B160,U$1),"")</f>
      </c>
      <c r="V160">
        <f>IF(INDEX(kurz!$B$7:$AQ$58,$B160,V$1)&lt;&gt;"",INDEX(kurz!$B$7:$AQ$58,$B160,V$1),"")</f>
      </c>
      <c r="W160">
        <f>IF(INDEX(kurz!$B$7:$AQ$58,$B160,W$1)&lt;&gt;"",INDEX(kurz!$B$7:$AQ$58,$B160,W$1),"")</f>
      </c>
      <c r="X160">
        <f>IF(INDEX(kurz!$B$7:$AQ$58,$B160,X$1)&lt;&gt;"",INDEX(kurz!$B$7:$AQ$58,$B160,X$1),"")</f>
      </c>
      <c r="Y160">
        <f>IF(INDEX(kurz!$B$7:$AQ$58,$B160,Y$1)&lt;&gt;"",INDEX(kurz!$B$7:$AQ$58,$B160,Y$1),"")</f>
      </c>
      <c r="Z160">
        <f>IF(INDEX(kurz!$B$7:$AQ$58,$B160,Z$1)&lt;&gt;"",INDEX(kurz!$B$7:$AQ$58,$B160,Z$1),"")</f>
      </c>
      <c r="AA160">
        <f>IF(INDEX(kurz!$B$7:$AQ$58,$B160,AA$1)&lt;&gt;"",INDEX(kurz!$B$7:$AQ$58,$B160,AA$1),"")</f>
      </c>
      <c r="AB160">
        <f>IF(INDEX(kurz!$B$7:$AQ$58,$B160,AB$1)&lt;&gt;"",INDEX(kurz!$B$7:$AQ$58,$B160,AB$1),"")</f>
      </c>
      <c r="AC160">
        <f>IF(INDEX(kurz!$B$7:$AQ$58,$B160,AC$1)&lt;&gt;"",INDEX(kurz!$B$7:$AQ$58,$B160,AC$1),"")</f>
      </c>
      <c r="AD160">
        <f>IF(INDEX(kurz!$B$7:$AQ$58,$B160,AD$1)&lt;&gt;"",INDEX(kurz!$B$7:$AQ$58,$B160,AD$1),"")</f>
      </c>
      <c r="AE160">
        <f>IF(INDEX(kurz!$B$7:$AQ$58,$B160,AE$1)&lt;&gt;"",INDEX(kurz!$B$7:$AQ$58,$B160,AE$1),"")</f>
      </c>
      <c r="AF160">
        <f>IF(INDEX(kurz!$B$7:$AQ$58,$B160,AF$1)&lt;&gt;"",INDEX(kurz!$B$7:$AQ$58,$B160,AF$1),"")</f>
      </c>
      <c r="AG160">
        <f>IF(INDEX(kurz!$B$7:$AQ$58,$B160,AG$1)&lt;&gt;"",INDEX(kurz!$B$7:$AQ$58,$B160,AG$1),"")</f>
      </c>
      <c r="AH160">
        <f>IF(INDEX(kurz!$B$7:$AQ$58,$B160,AH$1)&lt;&gt;"",INDEX(kurz!$B$7:$AQ$58,$B160,AH$1),"")</f>
      </c>
      <c r="AI160">
        <f>IF(INDEX(kurz!$B$7:$AQ$58,$B160,AI$1)&lt;&gt;"",INDEX(kurz!$B$7:$AQ$58,$B160,AI$1),"")</f>
      </c>
      <c r="AJ160">
        <f>IF(INDEX(kurz!$B$7:$AQ$58,$B160,AJ$1)&lt;&gt;"",INDEX(kurz!$B$7:$AQ$58,$B160,AJ$1),"")</f>
      </c>
      <c r="AK160">
        <f>IF(INDEX(kurz!$B$7:$AQ$58,$B160,AK$1)&lt;&gt;"",INDEX(kurz!$B$7:$AQ$58,$B160,AK$1),"")</f>
      </c>
      <c r="AL160">
        <f>IF(INDEX(kurz!$B$7:$AQ$58,$B160,AL$1)&lt;&gt;"",INDEX(kurz!$B$7:$AQ$58,$B160,AL$1),"")</f>
      </c>
      <c r="AM160">
        <f>IF(INDEX(kurz!$B$7:$AQ$58,$B160,AM$1)&lt;&gt;"",INDEX(kurz!$B$7:$AQ$58,$B160,AM$1),"")</f>
      </c>
      <c r="AN160">
        <f>IF(INDEX(kurz!$B$7:$AQ$58,$B160,AN$1)&lt;&gt;"",INDEX(kurz!$B$7:$AQ$58,$B160,AN$1),"")</f>
      </c>
      <c r="AO160">
        <f>IF(INDEX(kurz!$B$7:$AQ$58,$B160,AO$1)&lt;&gt;"",INDEX(kurz!$B$7:$AQ$58,$B160,AO$1),"")</f>
      </c>
      <c r="AP160">
        <f>IF(INDEX(kurz!$B$7:$AQ$58,$B160,AP$1)&lt;&gt;"",INDEX(kurz!$B$7:$AQ$58,$B160,AP$1),"")</f>
      </c>
      <c r="AQ160">
        <f>IF(INDEX(kurz!$B$7:$AQ$58,$B160,AQ$1)&lt;&gt;"",INDEX(kurz!$B$7:$AQ$58,$B160,AQ$1),"")</f>
      </c>
      <c r="AR160">
        <f>IF(INDEX(kurz!$B$7:$AQ$58,$B160,AR$1)&lt;&gt;"",INDEX(kurz!$B$7:$AQ$58,$B160,AR$1),"")</f>
      </c>
      <c r="AS160">
        <f>IF(INDEX(kurz!$B$7:$AQ$58,$B160,AS$1)&lt;&gt;"",INDEX(kurz!$B$7:$AQ$58,$B160,AS$1),"")</f>
      </c>
      <c r="AT160">
        <f>IF(INDEX(kurz!$B$7:$AQ$58,$B160,AT$1)&lt;&gt;"",INDEX(kurz!$B$7:$AQ$58,$B160,AT$1),"")</f>
      </c>
      <c r="AU160">
        <f>IF(INDEX(kurz!$B$7:$AQ$58,$B160,AU$1)&lt;&gt;"",INDEX(kurz!$B$7:$AQ$58,$B160,AU$1),"")</f>
      </c>
      <c r="AV160">
        <f>IF(INDEX(kurz!$B$7:$AQ$58,$B160,AV$1)&lt;&gt;"",INDEX(kurz!$B$7:$AQ$58,$B160,AV$1),"")</f>
      </c>
    </row>
    <row r="161" spans="2:48" ht="15">
      <c r="B161" s="21">
        <f t="shared" si="12"/>
        <v>29</v>
      </c>
      <c r="C161" s="21">
        <f>INDEX(kurz!$A$7:$A$60,lang!B161)</f>
        <v>0</v>
      </c>
      <c r="D161" s="21">
        <f t="shared" si="11"/>
        <v>0</v>
      </c>
      <c r="E161" s="21">
        <f t="shared" si="13"/>
        <v>148</v>
      </c>
      <c r="F161" s="2">
        <f t="shared" si="14"/>
      </c>
      <c r="G161">
        <f>IF(INDEX(kurz!$B$7:$AQ$58,$B161,G$1)&lt;&gt;"",INDEX(kurz!$B$7:$AQ$58,$B161,G$1),"")</f>
      </c>
      <c r="H161">
        <f>IF(INDEX(kurz!$B$7:$AQ$58,$B161,H$1)&lt;&gt;"",INDEX(kurz!$B$7:$AQ$58,$B161,H$1),"")</f>
      </c>
      <c r="I161">
        <f>IF(INDEX(kurz!$B$7:$AQ$58,$B161,I$1)&lt;&gt;"",INDEX(kurz!$B$7:$AQ$58,$B161,I$1),"")</f>
      </c>
      <c r="J161">
        <f>IF(INDEX(kurz!$B$7:$AQ$58,$B161,J$1)&lt;&gt;"",INDEX(kurz!$B$7:$AQ$58,$B161,J$1),"")</f>
      </c>
      <c r="K161">
        <f>IF(INDEX(kurz!$B$7:$AQ$58,$B161,K$1)&lt;&gt;"",INDEX(kurz!$B$7:$AQ$58,$B161,K$1),"")</f>
      </c>
      <c r="L161">
        <f>IF(INDEX(kurz!$B$7:$AQ$58,$B161,L$1)&lt;&gt;"",INDEX(kurz!$B$7:$AQ$58,$B161,L$1),"")</f>
      </c>
      <c r="M161">
        <f>IF(INDEX(kurz!$B$7:$AQ$58,$B161,M$1)&lt;&gt;"",INDEX(kurz!$B$7:$AQ$58,$B161,M$1),"")</f>
      </c>
      <c r="N161">
        <f>IF(INDEX(kurz!$B$7:$AQ$58,$B161,N$1)&lt;&gt;"",INDEX(kurz!$B$7:$AQ$58,$B161,N$1),"")</f>
      </c>
      <c r="O161">
        <f>IF(INDEX(kurz!$B$7:$AQ$58,$B161,O$1)&lt;&gt;"",INDEX(kurz!$B$7:$AQ$58,$B161,O$1),"")</f>
      </c>
      <c r="P161">
        <f>IF(INDEX(kurz!$B$7:$AQ$58,$B161,P$1)&lt;&gt;"",INDEX(kurz!$B$7:$AQ$58,$B161,P$1),"")</f>
      </c>
      <c r="Q161">
        <f>IF(INDEX(kurz!$B$7:$AQ$58,$B161,Q$1)&lt;&gt;"",INDEX(kurz!$B$7:$AQ$58,$B161,Q$1),"")</f>
      </c>
      <c r="R161">
        <f>IF(INDEX(kurz!$B$7:$AQ$58,$B161,R$1)&lt;&gt;"",INDEX(kurz!$B$7:$AQ$58,$B161,R$1),"")</f>
      </c>
      <c r="S161">
        <f>IF(INDEX(kurz!$B$7:$AQ$58,$B161,S$1)&lt;&gt;"",INDEX(kurz!$B$7:$AQ$58,$B161,S$1),"")</f>
      </c>
      <c r="T161">
        <f>IF(INDEX(kurz!$B$7:$AQ$58,$B161,T$1)&lt;&gt;"",INDEX(kurz!$B$7:$AQ$58,$B161,T$1),"")</f>
      </c>
      <c r="U161">
        <f>IF(INDEX(kurz!$B$7:$AQ$58,$B161,U$1)&lt;&gt;"",INDEX(kurz!$B$7:$AQ$58,$B161,U$1),"")</f>
      </c>
      <c r="V161">
        <f>IF(INDEX(kurz!$B$7:$AQ$58,$B161,V$1)&lt;&gt;"",INDEX(kurz!$B$7:$AQ$58,$B161,V$1),"")</f>
      </c>
      <c r="W161">
        <f>IF(INDEX(kurz!$B$7:$AQ$58,$B161,W$1)&lt;&gt;"",INDEX(kurz!$B$7:$AQ$58,$B161,W$1),"")</f>
      </c>
      <c r="X161">
        <f>IF(INDEX(kurz!$B$7:$AQ$58,$B161,X$1)&lt;&gt;"",INDEX(kurz!$B$7:$AQ$58,$B161,X$1),"")</f>
      </c>
      <c r="Y161">
        <f>IF(INDEX(kurz!$B$7:$AQ$58,$B161,Y$1)&lt;&gt;"",INDEX(kurz!$B$7:$AQ$58,$B161,Y$1),"")</f>
      </c>
      <c r="Z161">
        <f>IF(INDEX(kurz!$B$7:$AQ$58,$B161,Z$1)&lt;&gt;"",INDEX(kurz!$B$7:$AQ$58,$B161,Z$1),"")</f>
      </c>
      <c r="AA161">
        <f>IF(INDEX(kurz!$B$7:$AQ$58,$B161,AA$1)&lt;&gt;"",INDEX(kurz!$B$7:$AQ$58,$B161,AA$1),"")</f>
      </c>
      <c r="AB161">
        <f>IF(INDEX(kurz!$B$7:$AQ$58,$B161,AB$1)&lt;&gt;"",INDEX(kurz!$B$7:$AQ$58,$B161,AB$1),"")</f>
      </c>
      <c r="AC161">
        <f>IF(INDEX(kurz!$B$7:$AQ$58,$B161,AC$1)&lt;&gt;"",INDEX(kurz!$B$7:$AQ$58,$B161,AC$1),"")</f>
      </c>
      <c r="AD161">
        <f>IF(INDEX(kurz!$B$7:$AQ$58,$B161,AD$1)&lt;&gt;"",INDEX(kurz!$B$7:$AQ$58,$B161,AD$1),"")</f>
      </c>
      <c r="AE161">
        <f>IF(INDEX(kurz!$B$7:$AQ$58,$B161,AE$1)&lt;&gt;"",INDEX(kurz!$B$7:$AQ$58,$B161,AE$1),"")</f>
      </c>
      <c r="AF161">
        <f>IF(INDEX(kurz!$B$7:$AQ$58,$B161,AF$1)&lt;&gt;"",INDEX(kurz!$B$7:$AQ$58,$B161,AF$1),"")</f>
      </c>
      <c r="AG161">
        <f>IF(INDEX(kurz!$B$7:$AQ$58,$B161,AG$1)&lt;&gt;"",INDEX(kurz!$B$7:$AQ$58,$B161,AG$1),"")</f>
      </c>
      <c r="AH161">
        <f>IF(INDEX(kurz!$B$7:$AQ$58,$B161,AH$1)&lt;&gt;"",INDEX(kurz!$B$7:$AQ$58,$B161,AH$1),"")</f>
      </c>
      <c r="AI161">
        <f>IF(INDEX(kurz!$B$7:$AQ$58,$B161,AI$1)&lt;&gt;"",INDEX(kurz!$B$7:$AQ$58,$B161,AI$1),"")</f>
      </c>
      <c r="AJ161">
        <f>IF(INDEX(kurz!$B$7:$AQ$58,$B161,AJ$1)&lt;&gt;"",INDEX(kurz!$B$7:$AQ$58,$B161,AJ$1),"")</f>
      </c>
      <c r="AK161">
        <f>IF(INDEX(kurz!$B$7:$AQ$58,$B161,AK$1)&lt;&gt;"",INDEX(kurz!$B$7:$AQ$58,$B161,AK$1),"")</f>
      </c>
      <c r="AL161">
        <f>IF(INDEX(kurz!$B$7:$AQ$58,$B161,AL$1)&lt;&gt;"",INDEX(kurz!$B$7:$AQ$58,$B161,AL$1),"")</f>
      </c>
      <c r="AM161">
        <f>IF(INDEX(kurz!$B$7:$AQ$58,$B161,AM$1)&lt;&gt;"",INDEX(kurz!$B$7:$AQ$58,$B161,AM$1),"")</f>
      </c>
      <c r="AN161">
        <f>IF(INDEX(kurz!$B$7:$AQ$58,$B161,AN$1)&lt;&gt;"",INDEX(kurz!$B$7:$AQ$58,$B161,AN$1),"")</f>
      </c>
      <c r="AO161">
        <f>IF(INDEX(kurz!$B$7:$AQ$58,$B161,AO$1)&lt;&gt;"",INDEX(kurz!$B$7:$AQ$58,$B161,AO$1),"")</f>
      </c>
      <c r="AP161">
        <f>IF(INDEX(kurz!$B$7:$AQ$58,$B161,AP$1)&lt;&gt;"",INDEX(kurz!$B$7:$AQ$58,$B161,AP$1),"")</f>
      </c>
      <c r="AQ161">
        <f>IF(INDEX(kurz!$B$7:$AQ$58,$B161,AQ$1)&lt;&gt;"",INDEX(kurz!$B$7:$AQ$58,$B161,AQ$1),"")</f>
      </c>
      <c r="AR161">
        <f>IF(INDEX(kurz!$B$7:$AQ$58,$B161,AR$1)&lt;&gt;"",INDEX(kurz!$B$7:$AQ$58,$B161,AR$1),"")</f>
      </c>
      <c r="AS161">
        <f>IF(INDEX(kurz!$B$7:$AQ$58,$B161,AS$1)&lt;&gt;"",INDEX(kurz!$B$7:$AQ$58,$B161,AS$1),"")</f>
      </c>
      <c r="AT161">
        <f>IF(INDEX(kurz!$B$7:$AQ$58,$B161,AT$1)&lt;&gt;"",INDEX(kurz!$B$7:$AQ$58,$B161,AT$1),"")</f>
      </c>
      <c r="AU161">
        <f>IF(INDEX(kurz!$B$7:$AQ$58,$B161,AU$1)&lt;&gt;"",INDEX(kurz!$B$7:$AQ$58,$B161,AU$1),"")</f>
      </c>
      <c r="AV161">
        <f>IF(INDEX(kurz!$B$7:$AQ$58,$B161,AV$1)&lt;&gt;"",INDEX(kurz!$B$7:$AQ$58,$B161,AV$1),"")</f>
      </c>
    </row>
    <row r="162" spans="2:48" ht="15">
      <c r="B162" s="21">
        <f t="shared" si="12"/>
        <v>30</v>
      </c>
      <c r="C162" s="21">
        <f>INDEX(kurz!$A$7:$A$60,lang!B162)</f>
        <v>0</v>
      </c>
      <c r="D162" s="21">
        <f t="shared" si="11"/>
        <v>0</v>
      </c>
      <c r="E162" s="21">
        <f t="shared" si="13"/>
        <v>148</v>
      </c>
      <c r="F162" s="2">
        <f t="shared" si="14"/>
      </c>
      <c r="G162">
        <f>IF(INDEX(kurz!$B$7:$AQ$58,$B162,G$1)&lt;&gt;"",INDEX(kurz!$B$7:$AQ$58,$B162,G$1),"")</f>
      </c>
      <c r="H162">
        <f>IF(INDEX(kurz!$B$7:$AQ$58,$B162,H$1)&lt;&gt;"",INDEX(kurz!$B$7:$AQ$58,$B162,H$1),"")</f>
      </c>
      <c r="I162">
        <f>IF(INDEX(kurz!$B$7:$AQ$58,$B162,I$1)&lt;&gt;"",INDEX(kurz!$B$7:$AQ$58,$B162,I$1),"")</f>
      </c>
      <c r="J162">
        <f>IF(INDEX(kurz!$B$7:$AQ$58,$B162,J$1)&lt;&gt;"",INDEX(kurz!$B$7:$AQ$58,$B162,J$1),"")</f>
      </c>
      <c r="K162">
        <f>IF(INDEX(kurz!$B$7:$AQ$58,$B162,K$1)&lt;&gt;"",INDEX(kurz!$B$7:$AQ$58,$B162,K$1),"")</f>
      </c>
      <c r="L162">
        <f>IF(INDEX(kurz!$B$7:$AQ$58,$B162,L$1)&lt;&gt;"",INDEX(kurz!$B$7:$AQ$58,$B162,L$1),"")</f>
      </c>
      <c r="M162">
        <f>IF(INDEX(kurz!$B$7:$AQ$58,$B162,M$1)&lt;&gt;"",INDEX(kurz!$B$7:$AQ$58,$B162,M$1),"")</f>
      </c>
      <c r="N162">
        <f>IF(INDEX(kurz!$B$7:$AQ$58,$B162,N$1)&lt;&gt;"",INDEX(kurz!$B$7:$AQ$58,$B162,N$1),"")</f>
      </c>
      <c r="O162">
        <f>IF(INDEX(kurz!$B$7:$AQ$58,$B162,O$1)&lt;&gt;"",INDEX(kurz!$B$7:$AQ$58,$B162,O$1),"")</f>
      </c>
      <c r="P162">
        <f>IF(INDEX(kurz!$B$7:$AQ$58,$B162,P$1)&lt;&gt;"",INDEX(kurz!$B$7:$AQ$58,$B162,P$1),"")</f>
      </c>
      <c r="Q162">
        <f>IF(INDEX(kurz!$B$7:$AQ$58,$B162,Q$1)&lt;&gt;"",INDEX(kurz!$B$7:$AQ$58,$B162,Q$1),"")</f>
      </c>
      <c r="R162">
        <f>IF(INDEX(kurz!$B$7:$AQ$58,$B162,R$1)&lt;&gt;"",INDEX(kurz!$B$7:$AQ$58,$B162,R$1),"")</f>
      </c>
      <c r="S162">
        <f>IF(INDEX(kurz!$B$7:$AQ$58,$B162,S$1)&lt;&gt;"",INDEX(kurz!$B$7:$AQ$58,$B162,S$1),"")</f>
      </c>
      <c r="T162">
        <f>IF(INDEX(kurz!$B$7:$AQ$58,$B162,T$1)&lt;&gt;"",INDEX(kurz!$B$7:$AQ$58,$B162,T$1),"")</f>
      </c>
      <c r="U162">
        <f>IF(INDEX(kurz!$B$7:$AQ$58,$B162,U$1)&lt;&gt;"",INDEX(kurz!$B$7:$AQ$58,$B162,U$1),"")</f>
      </c>
      <c r="V162">
        <f>IF(INDEX(kurz!$B$7:$AQ$58,$B162,V$1)&lt;&gt;"",INDEX(kurz!$B$7:$AQ$58,$B162,V$1),"")</f>
      </c>
      <c r="W162">
        <f>IF(INDEX(kurz!$B$7:$AQ$58,$B162,W$1)&lt;&gt;"",INDEX(kurz!$B$7:$AQ$58,$B162,W$1),"")</f>
      </c>
      <c r="X162">
        <f>IF(INDEX(kurz!$B$7:$AQ$58,$B162,X$1)&lt;&gt;"",INDEX(kurz!$B$7:$AQ$58,$B162,X$1),"")</f>
      </c>
      <c r="Y162">
        <f>IF(INDEX(kurz!$B$7:$AQ$58,$B162,Y$1)&lt;&gt;"",INDEX(kurz!$B$7:$AQ$58,$B162,Y$1),"")</f>
      </c>
      <c r="Z162">
        <f>IF(INDEX(kurz!$B$7:$AQ$58,$B162,Z$1)&lt;&gt;"",INDEX(kurz!$B$7:$AQ$58,$B162,Z$1),"")</f>
      </c>
      <c r="AA162">
        <f>IF(INDEX(kurz!$B$7:$AQ$58,$B162,AA$1)&lt;&gt;"",INDEX(kurz!$B$7:$AQ$58,$B162,AA$1),"")</f>
      </c>
      <c r="AB162">
        <f>IF(INDEX(kurz!$B$7:$AQ$58,$B162,AB$1)&lt;&gt;"",INDEX(kurz!$B$7:$AQ$58,$B162,AB$1),"")</f>
      </c>
      <c r="AC162">
        <f>IF(INDEX(kurz!$B$7:$AQ$58,$B162,AC$1)&lt;&gt;"",INDEX(kurz!$B$7:$AQ$58,$B162,AC$1),"")</f>
      </c>
      <c r="AD162">
        <f>IF(INDEX(kurz!$B$7:$AQ$58,$B162,AD$1)&lt;&gt;"",INDEX(kurz!$B$7:$AQ$58,$B162,AD$1),"")</f>
      </c>
      <c r="AE162">
        <f>IF(INDEX(kurz!$B$7:$AQ$58,$B162,AE$1)&lt;&gt;"",INDEX(kurz!$B$7:$AQ$58,$B162,AE$1),"")</f>
      </c>
      <c r="AF162">
        <f>IF(INDEX(kurz!$B$7:$AQ$58,$B162,AF$1)&lt;&gt;"",INDEX(kurz!$B$7:$AQ$58,$B162,AF$1),"")</f>
      </c>
      <c r="AG162">
        <f>IF(INDEX(kurz!$B$7:$AQ$58,$B162,AG$1)&lt;&gt;"",INDEX(kurz!$B$7:$AQ$58,$B162,AG$1),"")</f>
      </c>
      <c r="AH162">
        <f>IF(INDEX(kurz!$B$7:$AQ$58,$B162,AH$1)&lt;&gt;"",INDEX(kurz!$B$7:$AQ$58,$B162,AH$1),"")</f>
      </c>
      <c r="AI162">
        <f>IF(INDEX(kurz!$B$7:$AQ$58,$B162,AI$1)&lt;&gt;"",INDEX(kurz!$B$7:$AQ$58,$B162,AI$1),"")</f>
      </c>
      <c r="AJ162">
        <f>IF(INDEX(kurz!$B$7:$AQ$58,$B162,AJ$1)&lt;&gt;"",INDEX(kurz!$B$7:$AQ$58,$B162,AJ$1),"")</f>
      </c>
      <c r="AK162">
        <f>IF(INDEX(kurz!$B$7:$AQ$58,$B162,AK$1)&lt;&gt;"",INDEX(kurz!$B$7:$AQ$58,$B162,AK$1),"")</f>
      </c>
      <c r="AL162">
        <f>IF(INDEX(kurz!$B$7:$AQ$58,$B162,AL$1)&lt;&gt;"",INDEX(kurz!$B$7:$AQ$58,$B162,AL$1),"")</f>
      </c>
      <c r="AM162">
        <f>IF(INDEX(kurz!$B$7:$AQ$58,$B162,AM$1)&lt;&gt;"",INDEX(kurz!$B$7:$AQ$58,$B162,AM$1),"")</f>
      </c>
      <c r="AN162">
        <f>IF(INDEX(kurz!$B$7:$AQ$58,$B162,AN$1)&lt;&gt;"",INDEX(kurz!$B$7:$AQ$58,$B162,AN$1),"")</f>
      </c>
      <c r="AO162">
        <f>IF(INDEX(kurz!$B$7:$AQ$58,$B162,AO$1)&lt;&gt;"",INDEX(kurz!$B$7:$AQ$58,$B162,AO$1),"")</f>
      </c>
      <c r="AP162">
        <f>IF(INDEX(kurz!$B$7:$AQ$58,$B162,AP$1)&lt;&gt;"",INDEX(kurz!$B$7:$AQ$58,$B162,AP$1),"")</f>
      </c>
      <c r="AQ162">
        <f>IF(INDEX(kurz!$B$7:$AQ$58,$B162,AQ$1)&lt;&gt;"",INDEX(kurz!$B$7:$AQ$58,$B162,AQ$1),"")</f>
      </c>
      <c r="AR162">
        <f>IF(INDEX(kurz!$B$7:$AQ$58,$B162,AR$1)&lt;&gt;"",INDEX(kurz!$B$7:$AQ$58,$B162,AR$1),"")</f>
      </c>
      <c r="AS162">
        <f>IF(INDEX(kurz!$B$7:$AQ$58,$B162,AS$1)&lt;&gt;"",INDEX(kurz!$B$7:$AQ$58,$B162,AS$1),"")</f>
      </c>
      <c r="AT162">
        <f>IF(INDEX(kurz!$B$7:$AQ$58,$B162,AT$1)&lt;&gt;"",INDEX(kurz!$B$7:$AQ$58,$B162,AT$1),"")</f>
      </c>
      <c r="AU162">
        <f>IF(INDEX(kurz!$B$7:$AQ$58,$B162,AU$1)&lt;&gt;"",INDEX(kurz!$B$7:$AQ$58,$B162,AU$1),"")</f>
      </c>
      <c r="AV162">
        <f>IF(INDEX(kurz!$B$7:$AQ$58,$B162,AV$1)&lt;&gt;"",INDEX(kurz!$B$7:$AQ$58,$B162,AV$1),"")</f>
      </c>
    </row>
    <row r="163" spans="2:48" ht="15">
      <c r="B163" s="21">
        <f t="shared" si="12"/>
        <v>31</v>
      </c>
      <c r="C163" s="21">
        <f>INDEX(kurz!$A$7:$A$60,lang!B163)</f>
        <v>0</v>
      </c>
      <c r="D163" s="21">
        <f t="shared" si="11"/>
        <v>0</v>
      </c>
      <c r="E163" s="21">
        <f t="shared" si="13"/>
        <v>148</v>
      </c>
      <c r="F163" s="2">
        <f t="shared" si="14"/>
      </c>
      <c r="G163">
        <f>IF(INDEX(kurz!$B$7:$AQ$58,$B163,G$1)&lt;&gt;"",INDEX(kurz!$B$7:$AQ$58,$B163,G$1),"")</f>
      </c>
      <c r="H163">
        <f>IF(INDEX(kurz!$B$7:$AQ$58,$B163,H$1)&lt;&gt;"",INDEX(kurz!$B$7:$AQ$58,$B163,H$1),"")</f>
      </c>
      <c r="I163">
        <f>IF(INDEX(kurz!$B$7:$AQ$58,$B163,I$1)&lt;&gt;"",INDEX(kurz!$B$7:$AQ$58,$B163,I$1),"")</f>
      </c>
      <c r="J163">
        <f>IF(INDEX(kurz!$B$7:$AQ$58,$B163,J$1)&lt;&gt;"",INDEX(kurz!$B$7:$AQ$58,$B163,J$1),"")</f>
      </c>
      <c r="K163">
        <f>IF(INDEX(kurz!$B$7:$AQ$58,$B163,K$1)&lt;&gt;"",INDEX(kurz!$B$7:$AQ$58,$B163,K$1),"")</f>
      </c>
      <c r="L163">
        <f>IF(INDEX(kurz!$B$7:$AQ$58,$B163,L$1)&lt;&gt;"",INDEX(kurz!$B$7:$AQ$58,$B163,L$1),"")</f>
      </c>
      <c r="M163">
        <f>IF(INDEX(kurz!$B$7:$AQ$58,$B163,M$1)&lt;&gt;"",INDEX(kurz!$B$7:$AQ$58,$B163,M$1),"")</f>
      </c>
      <c r="N163">
        <f>IF(INDEX(kurz!$B$7:$AQ$58,$B163,N$1)&lt;&gt;"",INDEX(kurz!$B$7:$AQ$58,$B163,N$1),"")</f>
      </c>
      <c r="O163">
        <f>IF(INDEX(kurz!$B$7:$AQ$58,$B163,O$1)&lt;&gt;"",INDEX(kurz!$B$7:$AQ$58,$B163,O$1),"")</f>
      </c>
      <c r="P163">
        <f>IF(INDEX(kurz!$B$7:$AQ$58,$B163,P$1)&lt;&gt;"",INDEX(kurz!$B$7:$AQ$58,$B163,P$1),"")</f>
      </c>
      <c r="Q163">
        <f>IF(INDEX(kurz!$B$7:$AQ$58,$B163,Q$1)&lt;&gt;"",INDEX(kurz!$B$7:$AQ$58,$B163,Q$1),"")</f>
      </c>
      <c r="R163">
        <f>IF(INDEX(kurz!$B$7:$AQ$58,$B163,R$1)&lt;&gt;"",INDEX(kurz!$B$7:$AQ$58,$B163,R$1),"")</f>
      </c>
      <c r="S163">
        <f>IF(INDEX(kurz!$B$7:$AQ$58,$B163,S$1)&lt;&gt;"",INDEX(kurz!$B$7:$AQ$58,$B163,S$1),"")</f>
      </c>
      <c r="T163">
        <f>IF(INDEX(kurz!$B$7:$AQ$58,$B163,T$1)&lt;&gt;"",INDEX(kurz!$B$7:$AQ$58,$B163,T$1),"")</f>
      </c>
      <c r="U163">
        <f>IF(INDEX(kurz!$B$7:$AQ$58,$B163,U$1)&lt;&gt;"",INDEX(kurz!$B$7:$AQ$58,$B163,U$1),"")</f>
      </c>
      <c r="V163">
        <f>IF(INDEX(kurz!$B$7:$AQ$58,$B163,V$1)&lt;&gt;"",INDEX(kurz!$B$7:$AQ$58,$B163,V$1),"")</f>
      </c>
      <c r="W163">
        <f>IF(INDEX(kurz!$B$7:$AQ$58,$B163,W$1)&lt;&gt;"",INDEX(kurz!$B$7:$AQ$58,$B163,W$1),"")</f>
      </c>
      <c r="X163">
        <f>IF(INDEX(kurz!$B$7:$AQ$58,$B163,X$1)&lt;&gt;"",INDEX(kurz!$B$7:$AQ$58,$B163,X$1),"")</f>
      </c>
      <c r="Y163">
        <f>IF(INDEX(kurz!$B$7:$AQ$58,$B163,Y$1)&lt;&gt;"",INDEX(kurz!$B$7:$AQ$58,$B163,Y$1),"")</f>
      </c>
      <c r="Z163">
        <f>IF(INDEX(kurz!$B$7:$AQ$58,$B163,Z$1)&lt;&gt;"",INDEX(kurz!$B$7:$AQ$58,$B163,Z$1),"")</f>
      </c>
      <c r="AA163">
        <f>IF(INDEX(kurz!$B$7:$AQ$58,$B163,AA$1)&lt;&gt;"",INDEX(kurz!$B$7:$AQ$58,$B163,AA$1),"")</f>
      </c>
      <c r="AB163">
        <f>IF(INDEX(kurz!$B$7:$AQ$58,$B163,AB$1)&lt;&gt;"",INDEX(kurz!$B$7:$AQ$58,$B163,AB$1),"")</f>
      </c>
      <c r="AC163">
        <f>IF(INDEX(kurz!$B$7:$AQ$58,$B163,AC$1)&lt;&gt;"",INDEX(kurz!$B$7:$AQ$58,$B163,AC$1),"")</f>
      </c>
      <c r="AD163">
        <f>IF(INDEX(kurz!$B$7:$AQ$58,$B163,AD$1)&lt;&gt;"",INDEX(kurz!$B$7:$AQ$58,$B163,AD$1),"")</f>
      </c>
      <c r="AE163">
        <f>IF(INDEX(kurz!$B$7:$AQ$58,$B163,AE$1)&lt;&gt;"",INDEX(kurz!$B$7:$AQ$58,$B163,AE$1),"")</f>
      </c>
      <c r="AF163">
        <f>IF(INDEX(kurz!$B$7:$AQ$58,$B163,AF$1)&lt;&gt;"",INDEX(kurz!$B$7:$AQ$58,$B163,AF$1),"")</f>
      </c>
      <c r="AG163">
        <f>IF(INDEX(kurz!$B$7:$AQ$58,$B163,AG$1)&lt;&gt;"",INDEX(kurz!$B$7:$AQ$58,$B163,AG$1),"")</f>
      </c>
      <c r="AH163">
        <f>IF(INDEX(kurz!$B$7:$AQ$58,$B163,AH$1)&lt;&gt;"",INDEX(kurz!$B$7:$AQ$58,$B163,AH$1),"")</f>
      </c>
      <c r="AI163">
        <f>IF(INDEX(kurz!$B$7:$AQ$58,$B163,AI$1)&lt;&gt;"",INDEX(kurz!$B$7:$AQ$58,$B163,AI$1),"")</f>
      </c>
      <c r="AJ163">
        <f>IF(INDEX(kurz!$B$7:$AQ$58,$B163,AJ$1)&lt;&gt;"",INDEX(kurz!$B$7:$AQ$58,$B163,AJ$1),"")</f>
      </c>
      <c r="AK163">
        <f>IF(INDEX(kurz!$B$7:$AQ$58,$B163,AK$1)&lt;&gt;"",INDEX(kurz!$B$7:$AQ$58,$B163,AK$1),"")</f>
      </c>
      <c r="AL163">
        <f>IF(INDEX(kurz!$B$7:$AQ$58,$B163,AL$1)&lt;&gt;"",INDEX(kurz!$B$7:$AQ$58,$B163,AL$1),"")</f>
      </c>
      <c r="AM163">
        <f>IF(INDEX(kurz!$B$7:$AQ$58,$B163,AM$1)&lt;&gt;"",INDEX(kurz!$B$7:$AQ$58,$B163,AM$1),"")</f>
      </c>
      <c r="AN163">
        <f>IF(INDEX(kurz!$B$7:$AQ$58,$B163,AN$1)&lt;&gt;"",INDEX(kurz!$B$7:$AQ$58,$B163,AN$1),"")</f>
      </c>
      <c r="AO163">
        <f>IF(INDEX(kurz!$B$7:$AQ$58,$B163,AO$1)&lt;&gt;"",INDEX(kurz!$B$7:$AQ$58,$B163,AO$1),"")</f>
      </c>
      <c r="AP163">
        <f>IF(INDEX(kurz!$B$7:$AQ$58,$B163,AP$1)&lt;&gt;"",INDEX(kurz!$B$7:$AQ$58,$B163,AP$1),"")</f>
      </c>
      <c r="AQ163">
        <f>IF(INDEX(kurz!$B$7:$AQ$58,$B163,AQ$1)&lt;&gt;"",INDEX(kurz!$B$7:$AQ$58,$B163,AQ$1),"")</f>
      </c>
      <c r="AR163">
        <f>IF(INDEX(kurz!$B$7:$AQ$58,$B163,AR$1)&lt;&gt;"",INDEX(kurz!$B$7:$AQ$58,$B163,AR$1),"")</f>
      </c>
      <c r="AS163">
        <f>IF(INDEX(kurz!$B$7:$AQ$58,$B163,AS$1)&lt;&gt;"",INDEX(kurz!$B$7:$AQ$58,$B163,AS$1),"")</f>
      </c>
      <c r="AT163">
        <f>IF(INDEX(kurz!$B$7:$AQ$58,$B163,AT$1)&lt;&gt;"",INDEX(kurz!$B$7:$AQ$58,$B163,AT$1),"")</f>
      </c>
      <c r="AU163">
        <f>IF(INDEX(kurz!$B$7:$AQ$58,$B163,AU$1)&lt;&gt;"",INDEX(kurz!$B$7:$AQ$58,$B163,AU$1),"")</f>
      </c>
      <c r="AV163">
        <f>IF(INDEX(kurz!$B$7:$AQ$58,$B163,AV$1)&lt;&gt;"",INDEX(kurz!$B$7:$AQ$58,$B163,AV$1),"")</f>
      </c>
    </row>
    <row r="164" spans="2:48" ht="15">
      <c r="B164" s="21">
        <f t="shared" si="12"/>
        <v>32</v>
      </c>
      <c r="C164" s="21">
        <f>INDEX(kurz!$A$7:$A$60,lang!B164)</f>
        <v>0</v>
      </c>
      <c r="D164" s="21">
        <f t="shared" si="11"/>
        <v>0</v>
      </c>
      <c r="E164" s="21">
        <f t="shared" si="13"/>
        <v>148</v>
      </c>
      <c r="F164" s="2">
        <f t="shared" si="14"/>
      </c>
      <c r="G164">
        <f>IF(INDEX(kurz!$B$7:$AQ$58,$B164,G$1)&lt;&gt;"",INDEX(kurz!$B$7:$AQ$58,$B164,G$1),"")</f>
      </c>
      <c r="H164">
        <f>IF(INDEX(kurz!$B$7:$AQ$58,$B164,H$1)&lt;&gt;"",INDEX(kurz!$B$7:$AQ$58,$B164,H$1),"")</f>
      </c>
      <c r="I164">
        <f>IF(INDEX(kurz!$B$7:$AQ$58,$B164,I$1)&lt;&gt;"",INDEX(kurz!$B$7:$AQ$58,$B164,I$1),"")</f>
      </c>
      <c r="J164">
        <f>IF(INDEX(kurz!$B$7:$AQ$58,$B164,J$1)&lt;&gt;"",INDEX(kurz!$B$7:$AQ$58,$B164,J$1),"")</f>
      </c>
      <c r="K164">
        <f>IF(INDEX(kurz!$B$7:$AQ$58,$B164,K$1)&lt;&gt;"",INDEX(kurz!$B$7:$AQ$58,$B164,K$1),"")</f>
      </c>
      <c r="L164">
        <f>IF(INDEX(kurz!$B$7:$AQ$58,$B164,L$1)&lt;&gt;"",INDEX(kurz!$B$7:$AQ$58,$B164,L$1),"")</f>
      </c>
      <c r="M164">
        <f>IF(INDEX(kurz!$B$7:$AQ$58,$B164,M$1)&lt;&gt;"",INDEX(kurz!$B$7:$AQ$58,$B164,M$1),"")</f>
      </c>
      <c r="N164">
        <f>IF(INDEX(kurz!$B$7:$AQ$58,$B164,N$1)&lt;&gt;"",INDEX(kurz!$B$7:$AQ$58,$B164,N$1),"")</f>
      </c>
      <c r="O164">
        <f>IF(INDEX(kurz!$B$7:$AQ$58,$B164,O$1)&lt;&gt;"",INDEX(kurz!$B$7:$AQ$58,$B164,O$1),"")</f>
      </c>
      <c r="P164">
        <f>IF(INDEX(kurz!$B$7:$AQ$58,$B164,P$1)&lt;&gt;"",INDEX(kurz!$B$7:$AQ$58,$B164,P$1),"")</f>
      </c>
      <c r="Q164">
        <f>IF(INDEX(kurz!$B$7:$AQ$58,$B164,Q$1)&lt;&gt;"",INDEX(kurz!$B$7:$AQ$58,$B164,Q$1),"")</f>
      </c>
      <c r="R164">
        <f>IF(INDEX(kurz!$B$7:$AQ$58,$B164,R$1)&lt;&gt;"",INDEX(kurz!$B$7:$AQ$58,$B164,R$1),"")</f>
      </c>
      <c r="S164">
        <f>IF(INDEX(kurz!$B$7:$AQ$58,$B164,S$1)&lt;&gt;"",INDEX(kurz!$B$7:$AQ$58,$B164,S$1),"")</f>
      </c>
      <c r="T164">
        <f>IF(INDEX(kurz!$B$7:$AQ$58,$B164,T$1)&lt;&gt;"",INDEX(kurz!$B$7:$AQ$58,$B164,T$1),"")</f>
      </c>
      <c r="U164">
        <f>IF(INDEX(kurz!$B$7:$AQ$58,$B164,U$1)&lt;&gt;"",INDEX(kurz!$B$7:$AQ$58,$B164,U$1),"")</f>
      </c>
      <c r="V164">
        <f>IF(INDEX(kurz!$B$7:$AQ$58,$B164,V$1)&lt;&gt;"",INDEX(kurz!$B$7:$AQ$58,$B164,V$1),"")</f>
      </c>
      <c r="W164">
        <f>IF(INDEX(kurz!$B$7:$AQ$58,$B164,W$1)&lt;&gt;"",INDEX(kurz!$B$7:$AQ$58,$B164,W$1),"")</f>
      </c>
      <c r="X164">
        <f>IF(INDEX(kurz!$B$7:$AQ$58,$B164,X$1)&lt;&gt;"",INDEX(kurz!$B$7:$AQ$58,$B164,X$1),"")</f>
      </c>
      <c r="Y164">
        <f>IF(INDEX(kurz!$B$7:$AQ$58,$B164,Y$1)&lt;&gt;"",INDEX(kurz!$B$7:$AQ$58,$B164,Y$1),"")</f>
      </c>
      <c r="Z164">
        <f>IF(INDEX(kurz!$B$7:$AQ$58,$B164,Z$1)&lt;&gt;"",INDEX(kurz!$B$7:$AQ$58,$B164,Z$1),"")</f>
      </c>
      <c r="AA164">
        <f>IF(INDEX(kurz!$B$7:$AQ$58,$B164,AA$1)&lt;&gt;"",INDEX(kurz!$B$7:$AQ$58,$B164,AA$1),"")</f>
      </c>
      <c r="AB164">
        <f>IF(INDEX(kurz!$B$7:$AQ$58,$B164,AB$1)&lt;&gt;"",INDEX(kurz!$B$7:$AQ$58,$B164,AB$1),"")</f>
      </c>
      <c r="AC164">
        <f>IF(INDEX(kurz!$B$7:$AQ$58,$B164,AC$1)&lt;&gt;"",INDEX(kurz!$B$7:$AQ$58,$B164,AC$1),"")</f>
      </c>
      <c r="AD164">
        <f>IF(INDEX(kurz!$B$7:$AQ$58,$B164,AD$1)&lt;&gt;"",INDEX(kurz!$B$7:$AQ$58,$B164,AD$1),"")</f>
      </c>
      <c r="AE164">
        <f>IF(INDEX(kurz!$B$7:$AQ$58,$B164,AE$1)&lt;&gt;"",INDEX(kurz!$B$7:$AQ$58,$B164,AE$1),"")</f>
      </c>
      <c r="AF164">
        <f>IF(INDEX(kurz!$B$7:$AQ$58,$B164,AF$1)&lt;&gt;"",INDEX(kurz!$B$7:$AQ$58,$B164,AF$1),"")</f>
      </c>
      <c r="AG164">
        <f>IF(INDEX(kurz!$B$7:$AQ$58,$B164,AG$1)&lt;&gt;"",INDEX(kurz!$B$7:$AQ$58,$B164,AG$1),"")</f>
      </c>
      <c r="AH164">
        <f>IF(INDEX(kurz!$B$7:$AQ$58,$B164,AH$1)&lt;&gt;"",INDEX(kurz!$B$7:$AQ$58,$B164,AH$1),"")</f>
      </c>
      <c r="AI164">
        <f>IF(INDEX(kurz!$B$7:$AQ$58,$B164,AI$1)&lt;&gt;"",INDEX(kurz!$B$7:$AQ$58,$B164,AI$1),"")</f>
      </c>
      <c r="AJ164">
        <f>IF(INDEX(kurz!$B$7:$AQ$58,$B164,AJ$1)&lt;&gt;"",INDEX(kurz!$B$7:$AQ$58,$B164,AJ$1),"")</f>
      </c>
      <c r="AK164">
        <f>IF(INDEX(kurz!$B$7:$AQ$58,$B164,AK$1)&lt;&gt;"",INDEX(kurz!$B$7:$AQ$58,$B164,AK$1),"")</f>
      </c>
      <c r="AL164">
        <f>IF(INDEX(kurz!$B$7:$AQ$58,$B164,AL$1)&lt;&gt;"",INDEX(kurz!$B$7:$AQ$58,$B164,AL$1),"")</f>
      </c>
      <c r="AM164">
        <f>IF(INDEX(kurz!$B$7:$AQ$58,$B164,AM$1)&lt;&gt;"",INDEX(kurz!$B$7:$AQ$58,$B164,AM$1),"")</f>
      </c>
      <c r="AN164">
        <f>IF(INDEX(kurz!$B$7:$AQ$58,$B164,AN$1)&lt;&gt;"",INDEX(kurz!$B$7:$AQ$58,$B164,AN$1),"")</f>
      </c>
      <c r="AO164">
        <f>IF(INDEX(kurz!$B$7:$AQ$58,$B164,AO$1)&lt;&gt;"",INDEX(kurz!$B$7:$AQ$58,$B164,AO$1),"")</f>
      </c>
      <c r="AP164">
        <f>IF(INDEX(kurz!$B$7:$AQ$58,$B164,AP$1)&lt;&gt;"",INDEX(kurz!$B$7:$AQ$58,$B164,AP$1),"")</f>
      </c>
      <c r="AQ164">
        <f>IF(INDEX(kurz!$B$7:$AQ$58,$B164,AQ$1)&lt;&gt;"",INDEX(kurz!$B$7:$AQ$58,$B164,AQ$1),"")</f>
      </c>
      <c r="AR164">
        <f>IF(INDEX(kurz!$B$7:$AQ$58,$B164,AR$1)&lt;&gt;"",INDEX(kurz!$B$7:$AQ$58,$B164,AR$1),"")</f>
      </c>
      <c r="AS164">
        <f>IF(INDEX(kurz!$B$7:$AQ$58,$B164,AS$1)&lt;&gt;"",INDEX(kurz!$B$7:$AQ$58,$B164,AS$1),"")</f>
      </c>
      <c r="AT164">
        <f>IF(INDEX(kurz!$B$7:$AQ$58,$B164,AT$1)&lt;&gt;"",INDEX(kurz!$B$7:$AQ$58,$B164,AT$1),"")</f>
      </c>
      <c r="AU164">
        <f>IF(INDEX(kurz!$B$7:$AQ$58,$B164,AU$1)&lt;&gt;"",INDEX(kurz!$B$7:$AQ$58,$B164,AU$1),"")</f>
      </c>
      <c r="AV164">
        <f>IF(INDEX(kurz!$B$7:$AQ$58,$B164,AV$1)&lt;&gt;"",INDEX(kurz!$B$7:$AQ$58,$B164,AV$1),"")</f>
      </c>
    </row>
    <row r="165" spans="2:48" ht="15">
      <c r="B165" s="21">
        <f t="shared" si="12"/>
        <v>33</v>
      </c>
      <c r="C165" s="21">
        <f>INDEX(kurz!$A$7:$A$60,lang!B165)</f>
        <v>0</v>
      </c>
      <c r="D165" s="21">
        <f t="shared" si="11"/>
        <v>0</v>
      </c>
      <c r="E165" s="21">
        <f t="shared" si="13"/>
        <v>148</v>
      </c>
      <c r="F165" s="2">
        <f t="shared" si="14"/>
      </c>
      <c r="G165">
        <f>IF(INDEX(kurz!$B$7:$AQ$58,$B165,G$1)&lt;&gt;"",INDEX(kurz!$B$7:$AQ$58,$B165,G$1),"")</f>
      </c>
      <c r="H165">
        <f>IF(INDEX(kurz!$B$7:$AQ$58,$B165,H$1)&lt;&gt;"",INDEX(kurz!$B$7:$AQ$58,$B165,H$1),"")</f>
      </c>
      <c r="I165">
        <f>IF(INDEX(kurz!$B$7:$AQ$58,$B165,I$1)&lt;&gt;"",INDEX(kurz!$B$7:$AQ$58,$B165,I$1),"")</f>
      </c>
      <c r="J165">
        <f>IF(INDEX(kurz!$B$7:$AQ$58,$B165,J$1)&lt;&gt;"",INDEX(kurz!$B$7:$AQ$58,$B165,J$1),"")</f>
      </c>
      <c r="K165">
        <f>IF(INDEX(kurz!$B$7:$AQ$58,$B165,K$1)&lt;&gt;"",INDEX(kurz!$B$7:$AQ$58,$B165,K$1),"")</f>
      </c>
      <c r="L165">
        <f>IF(INDEX(kurz!$B$7:$AQ$58,$B165,L$1)&lt;&gt;"",INDEX(kurz!$B$7:$AQ$58,$B165,L$1),"")</f>
      </c>
      <c r="M165">
        <f>IF(INDEX(kurz!$B$7:$AQ$58,$B165,M$1)&lt;&gt;"",INDEX(kurz!$B$7:$AQ$58,$B165,M$1),"")</f>
      </c>
      <c r="N165">
        <f>IF(INDEX(kurz!$B$7:$AQ$58,$B165,N$1)&lt;&gt;"",INDEX(kurz!$B$7:$AQ$58,$B165,N$1),"")</f>
      </c>
      <c r="O165">
        <f>IF(INDEX(kurz!$B$7:$AQ$58,$B165,O$1)&lt;&gt;"",INDEX(kurz!$B$7:$AQ$58,$B165,O$1),"")</f>
      </c>
      <c r="P165">
        <f>IF(INDEX(kurz!$B$7:$AQ$58,$B165,P$1)&lt;&gt;"",INDEX(kurz!$B$7:$AQ$58,$B165,P$1),"")</f>
      </c>
      <c r="Q165">
        <f>IF(INDEX(kurz!$B$7:$AQ$58,$B165,Q$1)&lt;&gt;"",INDEX(kurz!$B$7:$AQ$58,$B165,Q$1),"")</f>
      </c>
      <c r="R165">
        <f>IF(INDEX(kurz!$B$7:$AQ$58,$B165,R$1)&lt;&gt;"",INDEX(kurz!$B$7:$AQ$58,$B165,R$1),"")</f>
      </c>
      <c r="S165">
        <f>IF(INDEX(kurz!$B$7:$AQ$58,$B165,S$1)&lt;&gt;"",INDEX(kurz!$B$7:$AQ$58,$B165,S$1),"")</f>
      </c>
      <c r="T165">
        <f>IF(INDEX(kurz!$B$7:$AQ$58,$B165,T$1)&lt;&gt;"",INDEX(kurz!$B$7:$AQ$58,$B165,T$1),"")</f>
      </c>
      <c r="U165">
        <f>IF(INDEX(kurz!$B$7:$AQ$58,$B165,U$1)&lt;&gt;"",INDEX(kurz!$B$7:$AQ$58,$B165,U$1),"")</f>
      </c>
      <c r="V165">
        <f>IF(INDEX(kurz!$B$7:$AQ$58,$B165,V$1)&lt;&gt;"",INDEX(kurz!$B$7:$AQ$58,$B165,V$1),"")</f>
      </c>
      <c r="W165">
        <f>IF(INDEX(kurz!$B$7:$AQ$58,$B165,W$1)&lt;&gt;"",INDEX(kurz!$B$7:$AQ$58,$B165,W$1),"")</f>
      </c>
      <c r="X165">
        <f>IF(INDEX(kurz!$B$7:$AQ$58,$B165,X$1)&lt;&gt;"",INDEX(kurz!$B$7:$AQ$58,$B165,X$1),"")</f>
      </c>
      <c r="Y165">
        <f>IF(INDEX(kurz!$B$7:$AQ$58,$B165,Y$1)&lt;&gt;"",INDEX(kurz!$B$7:$AQ$58,$B165,Y$1),"")</f>
      </c>
      <c r="Z165">
        <f>IF(INDEX(kurz!$B$7:$AQ$58,$B165,Z$1)&lt;&gt;"",INDEX(kurz!$B$7:$AQ$58,$B165,Z$1),"")</f>
      </c>
      <c r="AA165">
        <f>IF(INDEX(kurz!$B$7:$AQ$58,$B165,AA$1)&lt;&gt;"",INDEX(kurz!$B$7:$AQ$58,$B165,AA$1),"")</f>
      </c>
      <c r="AB165">
        <f>IF(INDEX(kurz!$B$7:$AQ$58,$B165,AB$1)&lt;&gt;"",INDEX(kurz!$B$7:$AQ$58,$B165,AB$1),"")</f>
      </c>
      <c r="AC165">
        <f>IF(INDEX(kurz!$B$7:$AQ$58,$B165,AC$1)&lt;&gt;"",INDEX(kurz!$B$7:$AQ$58,$B165,AC$1),"")</f>
      </c>
      <c r="AD165">
        <f>IF(INDEX(kurz!$B$7:$AQ$58,$B165,AD$1)&lt;&gt;"",INDEX(kurz!$B$7:$AQ$58,$B165,AD$1),"")</f>
      </c>
      <c r="AE165">
        <f>IF(INDEX(kurz!$B$7:$AQ$58,$B165,AE$1)&lt;&gt;"",INDEX(kurz!$B$7:$AQ$58,$B165,AE$1),"")</f>
      </c>
      <c r="AF165">
        <f>IF(INDEX(kurz!$B$7:$AQ$58,$B165,AF$1)&lt;&gt;"",INDEX(kurz!$B$7:$AQ$58,$B165,AF$1),"")</f>
      </c>
      <c r="AG165">
        <f>IF(INDEX(kurz!$B$7:$AQ$58,$B165,AG$1)&lt;&gt;"",INDEX(kurz!$B$7:$AQ$58,$B165,AG$1),"")</f>
      </c>
      <c r="AH165">
        <f>IF(INDEX(kurz!$B$7:$AQ$58,$B165,AH$1)&lt;&gt;"",INDEX(kurz!$B$7:$AQ$58,$B165,AH$1),"")</f>
      </c>
      <c r="AI165">
        <f>IF(INDEX(kurz!$B$7:$AQ$58,$B165,AI$1)&lt;&gt;"",INDEX(kurz!$B$7:$AQ$58,$B165,AI$1),"")</f>
      </c>
      <c r="AJ165">
        <f>IF(INDEX(kurz!$B$7:$AQ$58,$B165,AJ$1)&lt;&gt;"",INDEX(kurz!$B$7:$AQ$58,$B165,AJ$1),"")</f>
      </c>
      <c r="AK165">
        <f>IF(INDEX(kurz!$B$7:$AQ$58,$B165,AK$1)&lt;&gt;"",INDEX(kurz!$B$7:$AQ$58,$B165,AK$1),"")</f>
      </c>
      <c r="AL165">
        <f>IF(INDEX(kurz!$B$7:$AQ$58,$B165,AL$1)&lt;&gt;"",INDEX(kurz!$B$7:$AQ$58,$B165,AL$1),"")</f>
      </c>
      <c r="AM165">
        <f>IF(INDEX(kurz!$B$7:$AQ$58,$B165,AM$1)&lt;&gt;"",INDEX(kurz!$B$7:$AQ$58,$B165,AM$1),"")</f>
      </c>
      <c r="AN165">
        <f>IF(INDEX(kurz!$B$7:$AQ$58,$B165,AN$1)&lt;&gt;"",INDEX(kurz!$B$7:$AQ$58,$B165,AN$1),"")</f>
      </c>
      <c r="AO165">
        <f>IF(INDEX(kurz!$B$7:$AQ$58,$B165,AO$1)&lt;&gt;"",INDEX(kurz!$B$7:$AQ$58,$B165,AO$1),"")</f>
      </c>
      <c r="AP165">
        <f>IF(INDEX(kurz!$B$7:$AQ$58,$B165,AP$1)&lt;&gt;"",INDEX(kurz!$B$7:$AQ$58,$B165,AP$1),"")</f>
      </c>
      <c r="AQ165">
        <f>IF(INDEX(kurz!$B$7:$AQ$58,$B165,AQ$1)&lt;&gt;"",INDEX(kurz!$B$7:$AQ$58,$B165,AQ$1),"")</f>
      </c>
      <c r="AR165">
        <f>IF(INDEX(kurz!$B$7:$AQ$58,$B165,AR$1)&lt;&gt;"",INDEX(kurz!$B$7:$AQ$58,$B165,AR$1),"")</f>
      </c>
      <c r="AS165">
        <f>IF(INDEX(kurz!$B$7:$AQ$58,$B165,AS$1)&lt;&gt;"",INDEX(kurz!$B$7:$AQ$58,$B165,AS$1),"")</f>
      </c>
      <c r="AT165">
        <f>IF(INDEX(kurz!$B$7:$AQ$58,$B165,AT$1)&lt;&gt;"",INDEX(kurz!$B$7:$AQ$58,$B165,AT$1),"")</f>
      </c>
      <c r="AU165">
        <f>IF(INDEX(kurz!$B$7:$AQ$58,$B165,AU$1)&lt;&gt;"",INDEX(kurz!$B$7:$AQ$58,$B165,AU$1),"")</f>
      </c>
      <c r="AV165">
        <f>IF(INDEX(kurz!$B$7:$AQ$58,$B165,AV$1)&lt;&gt;"",INDEX(kurz!$B$7:$AQ$58,$B165,AV$1),"")</f>
      </c>
    </row>
    <row r="166" spans="2:48" ht="15">
      <c r="B166" s="21">
        <f t="shared" si="12"/>
        <v>34</v>
      </c>
      <c r="C166" s="21">
        <f>INDEX(kurz!$A$7:$A$60,lang!B166)</f>
        <v>0</v>
      </c>
      <c r="D166" s="21">
        <f t="shared" si="11"/>
        <v>0</v>
      </c>
      <c r="E166" s="21">
        <f t="shared" si="13"/>
        <v>148</v>
      </c>
      <c r="F166" s="2">
        <f t="shared" si="14"/>
      </c>
      <c r="G166">
        <f>IF(INDEX(kurz!$B$7:$AQ$58,$B166,G$1)&lt;&gt;"",INDEX(kurz!$B$7:$AQ$58,$B166,G$1),"")</f>
      </c>
      <c r="H166">
        <f>IF(INDEX(kurz!$B$7:$AQ$58,$B166,H$1)&lt;&gt;"",INDEX(kurz!$B$7:$AQ$58,$B166,H$1),"")</f>
      </c>
      <c r="I166">
        <f>IF(INDEX(kurz!$B$7:$AQ$58,$B166,I$1)&lt;&gt;"",INDEX(kurz!$B$7:$AQ$58,$B166,I$1),"")</f>
      </c>
      <c r="J166">
        <f>IF(INDEX(kurz!$B$7:$AQ$58,$B166,J$1)&lt;&gt;"",INDEX(kurz!$B$7:$AQ$58,$B166,J$1),"")</f>
      </c>
      <c r="K166">
        <f>IF(INDEX(kurz!$B$7:$AQ$58,$B166,K$1)&lt;&gt;"",INDEX(kurz!$B$7:$AQ$58,$B166,K$1),"")</f>
      </c>
      <c r="L166">
        <f>IF(INDEX(kurz!$B$7:$AQ$58,$B166,L$1)&lt;&gt;"",INDEX(kurz!$B$7:$AQ$58,$B166,L$1),"")</f>
      </c>
      <c r="M166">
        <f>IF(INDEX(kurz!$B$7:$AQ$58,$B166,M$1)&lt;&gt;"",INDEX(kurz!$B$7:$AQ$58,$B166,M$1),"")</f>
      </c>
      <c r="N166">
        <f>IF(INDEX(kurz!$B$7:$AQ$58,$B166,N$1)&lt;&gt;"",INDEX(kurz!$B$7:$AQ$58,$B166,N$1),"")</f>
      </c>
      <c r="O166">
        <f>IF(INDEX(kurz!$B$7:$AQ$58,$B166,O$1)&lt;&gt;"",INDEX(kurz!$B$7:$AQ$58,$B166,O$1),"")</f>
      </c>
      <c r="P166">
        <f>IF(INDEX(kurz!$B$7:$AQ$58,$B166,P$1)&lt;&gt;"",INDEX(kurz!$B$7:$AQ$58,$B166,P$1),"")</f>
      </c>
      <c r="Q166">
        <f>IF(INDEX(kurz!$B$7:$AQ$58,$B166,Q$1)&lt;&gt;"",INDEX(kurz!$B$7:$AQ$58,$B166,Q$1),"")</f>
      </c>
      <c r="R166">
        <f>IF(INDEX(kurz!$B$7:$AQ$58,$B166,R$1)&lt;&gt;"",INDEX(kurz!$B$7:$AQ$58,$B166,R$1),"")</f>
      </c>
      <c r="S166">
        <f>IF(INDEX(kurz!$B$7:$AQ$58,$B166,S$1)&lt;&gt;"",INDEX(kurz!$B$7:$AQ$58,$B166,S$1),"")</f>
      </c>
      <c r="T166">
        <f>IF(INDEX(kurz!$B$7:$AQ$58,$B166,T$1)&lt;&gt;"",INDEX(kurz!$B$7:$AQ$58,$B166,T$1),"")</f>
      </c>
      <c r="U166">
        <f>IF(INDEX(kurz!$B$7:$AQ$58,$B166,U$1)&lt;&gt;"",INDEX(kurz!$B$7:$AQ$58,$B166,U$1),"")</f>
      </c>
      <c r="V166">
        <f>IF(INDEX(kurz!$B$7:$AQ$58,$B166,V$1)&lt;&gt;"",INDEX(kurz!$B$7:$AQ$58,$B166,V$1),"")</f>
      </c>
      <c r="W166">
        <f>IF(INDEX(kurz!$B$7:$AQ$58,$B166,W$1)&lt;&gt;"",INDEX(kurz!$B$7:$AQ$58,$B166,W$1),"")</f>
      </c>
      <c r="X166">
        <f>IF(INDEX(kurz!$B$7:$AQ$58,$B166,X$1)&lt;&gt;"",INDEX(kurz!$B$7:$AQ$58,$B166,X$1),"")</f>
      </c>
      <c r="Y166">
        <f>IF(INDEX(kurz!$B$7:$AQ$58,$B166,Y$1)&lt;&gt;"",INDEX(kurz!$B$7:$AQ$58,$B166,Y$1),"")</f>
      </c>
      <c r="Z166">
        <f>IF(INDEX(kurz!$B$7:$AQ$58,$B166,Z$1)&lt;&gt;"",INDEX(kurz!$B$7:$AQ$58,$B166,Z$1),"")</f>
      </c>
      <c r="AA166">
        <f>IF(INDEX(kurz!$B$7:$AQ$58,$B166,AA$1)&lt;&gt;"",INDEX(kurz!$B$7:$AQ$58,$B166,AA$1),"")</f>
      </c>
      <c r="AB166">
        <f>IF(INDEX(kurz!$B$7:$AQ$58,$B166,AB$1)&lt;&gt;"",INDEX(kurz!$B$7:$AQ$58,$B166,AB$1),"")</f>
      </c>
      <c r="AC166">
        <f>IF(INDEX(kurz!$B$7:$AQ$58,$B166,AC$1)&lt;&gt;"",INDEX(kurz!$B$7:$AQ$58,$B166,AC$1),"")</f>
      </c>
      <c r="AD166">
        <f>IF(INDEX(kurz!$B$7:$AQ$58,$B166,AD$1)&lt;&gt;"",INDEX(kurz!$B$7:$AQ$58,$B166,AD$1),"")</f>
      </c>
      <c r="AE166">
        <f>IF(INDEX(kurz!$B$7:$AQ$58,$B166,AE$1)&lt;&gt;"",INDEX(kurz!$B$7:$AQ$58,$B166,AE$1),"")</f>
      </c>
      <c r="AF166">
        <f>IF(INDEX(kurz!$B$7:$AQ$58,$B166,AF$1)&lt;&gt;"",INDEX(kurz!$B$7:$AQ$58,$B166,AF$1),"")</f>
      </c>
      <c r="AG166">
        <f>IF(INDEX(kurz!$B$7:$AQ$58,$B166,AG$1)&lt;&gt;"",INDEX(kurz!$B$7:$AQ$58,$B166,AG$1),"")</f>
      </c>
      <c r="AH166">
        <f>IF(INDEX(kurz!$B$7:$AQ$58,$B166,AH$1)&lt;&gt;"",INDEX(kurz!$B$7:$AQ$58,$B166,AH$1),"")</f>
      </c>
      <c r="AI166">
        <f>IF(INDEX(kurz!$B$7:$AQ$58,$B166,AI$1)&lt;&gt;"",INDEX(kurz!$B$7:$AQ$58,$B166,AI$1),"")</f>
      </c>
      <c r="AJ166">
        <f>IF(INDEX(kurz!$B$7:$AQ$58,$B166,AJ$1)&lt;&gt;"",INDEX(kurz!$B$7:$AQ$58,$B166,AJ$1),"")</f>
      </c>
      <c r="AK166">
        <f>IF(INDEX(kurz!$B$7:$AQ$58,$B166,AK$1)&lt;&gt;"",INDEX(kurz!$B$7:$AQ$58,$B166,AK$1),"")</f>
      </c>
      <c r="AL166">
        <f>IF(INDEX(kurz!$B$7:$AQ$58,$B166,AL$1)&lt;&gt;"",INDEX(kurz!$B$7:$AQ$58,$B166,AL$1),"")</f>
      </c>
      <c r="AM166">
        <f>IF(INDEX(kurz!$B$7:$AQ$58,$B166,AM$1)&lt;&gt;"",INDEX(kurz!$B$7:$AQ$58,$B166,AM$1),"")</f>
      </c>
      <c r="AN166">
        <f>IF(INDEX(kurz!$B$7:$AQ$58,$B166,AN$1)&lt;&gt;"",INDEX(kurz!$B$7:$AQ$58,$B166,AN$1),"")</f>
      </c>
      <c r="AO166">
        <f>IF(INDEX(kurz!$B$7:$AQ$58,$B166,AO$1)&lt;&gt;"",INDEX(kurz!$B$7:$AQ$58,$B166,AO$1),"")</f>
      </c>
      <c r="AP166">
        <f>IF(INDEX(kurz!$B$7:$AQ$58,$B166,AP$1)&lt;&gt;"",INDEX(kurz!$B$7:$AQ$58,$B166,AP$1),"")</f>
      </c>
      <c r="AQ166">
        <f>IF(INDEX(kurz!$B$7:$AQ$58,$B166,AQ$1)&lt;&gt;"",INDEX(kurz!$B$7:$AQ$58,$B166,AQ$1),"")</f>
      </c>
      <c r="AR166">
        <f>IF(INDEX(kurz!$B$7:$AQ$58,$B166,AR$1)&lt;&gt;"",INDEX(kurz!$B$7:$AQ$58,$B166,AR$1),"")</f>
      </c>
      <c r="AS166">
        <f>IF(INDEX(kurz!$B$7:$AQ$58,$B166,AS$1)&lt;&gt;"",INDEX(kurz!$B$7:$AQ$58,$B166,AS$1),"")</f>
      </c>
      <c r="AT166">
        <f>IF(INDEX(kurz!$B$7:$AQ$58,$B166,AT$1)&lt;&gt;"",INDEX(kurz!$B$7:$AQ$58,$B166,AT$1),"")</f>
      </c>
      <c r="AU166">
        <f>IF(INDEX(kurz!$B$7:$AQ$58,$B166,AU$1)&lt;&gt;"",INDEX(kurz!$B$7:$AQ$58,$B166,AU$1),"")</f>
      </c>
      <c r="AV166">
        <f>IF(INDEX(kurz!$B$7:$AQ$58,$B166,AV$1)&lt;&gt;"",INDEX(kurz!$B$7:$AQ$58,$B166,AV$1),"")</f>
      </c>
    </row>
    <row r="167" spans="2:48" ht="15">
      <c r="B167" s="21">
        <f t="shared" si="12"/>
        <v>35</v>
      </c>
      <c r="C167" s="21">
        <f>INDEX(kurz!$A$7:$A$60,lang!B167)</f>
        <v>0</v>
      </c>
      <c r="D167" s="21">
        <f t="shared" si="11"/>
        <v>0</v>
      </c>
      <c r="E167" s="21">
        <f t="shared" si="13"/>
        <v>148</v>
      </c>
      <c r="F167" s="2">
        <f t="shared" si="14"/>
      </c>
      <c r="G167">
        <f>IF(INDEX(kurz!$B$7:$AQ$58,$B167,G$1)&lt;&gt;"",INDEX(kurz!$B$7:$AQ$58,$B167,G$1),"")</f>
      </c>
      <c r="H167">
        <f>IF(INDEX(kurz!$B$7:$AQ$58,$B167,H$1)&lt;&gt;"",INDEX(kurz!$B$7:$AQ$58,$B167,H$1),"")</f>
      </c>
      <c r="I167">
        <f>IF(INDEX(kurz!$B$7:$AQ$58,$B167,I$1)&lt;&gt;"",INDEX(kurz!$B$7:$AQ$58,$B167,I$1),"")</f>
      </c>
      <c r="J167">
        <f>IF(INDEX(kurz!$B$7:$AQ$58,$B167,J$1)&lt;&gt;"",INDEX(kurz!$B$7:$AQ$58,$B167,J$1),"")</f>
      </c>
      <c r="K167">
        <f>IF(INDEX(kurz!$B$7:$AQ$58,$B167,K$1)&lt;&gt;"",INDEX(kurz!$B$7:$AQ$58,$B167,K$1),"")</f>
      </c>
      <c r="L167">
        <f>IF(INDEX(kurz!$B$7:$AQ$58,$B167,L$1)&lt;&gt;"",INDEX(kurz!$B$7:$AQ$58,$B167,L$1),"")</f>
      </c>
      <c r="M167">
        <f>IF(INDEX(kurz!$B$7:$AQ$58,$B167,M$1)&lt;&gt;"",INDEX(kurz!$B$7:$AQ$58,$B167,M$1),"")</f>
      </c>
      <c r="N167">
        <f>IF(INDEX(kurz!$B$7:$AQ$58,$B167,N$1)&lt;&gt;"",INDEX(kurz!$B$7:$AQ$58,$B167,N$1),"")</f>
      </c>
      <c r="O167">
        <f>IF(INDEX(kurz!$B$7:$AQ$58,$B167,O$1)&lt;&gt;"",INDEX(kurz!$B$7:$AQ$58,$B167,O$1),"")</f>
      </c>
      <c r="P167">
        <f>IF(INDEX(kurz!$B$7:$AQ$58,$B167,P$1)&lt;&gt;"",INDEX(kurz!$B$7:$AQ$58,$B167,P$1),"")</f>
      </c>
      <c r="Q167">
        <f>IF(INDEX(kurz!$B$7:$AQ$58,$B167,Q$1)&lt;&gt;"",INDEX(kurz!$B$7:$AQ$58,$B167,Q$1),"")</f>
      </c>
      <c r="R167">
        <f>IF(INDEX(kurz!$B$7:$AQ$58,$B167,R$1)&lt;&gt;"",INDEX(kurz!$B$7:$AQ$58,$B167,R$1),"")</f>
      </c>
      <c r="S167">
        <f>IF(INDEX(kurz!$B$7:$AQ$58,$B167,S$1)&lt;&gt;"",INDEX(kurz!$B$7:$AQ$58,$B167,S$1),"")</f>
      </c>
      <c r="T167">
        <f>IF(INDEX(kurz!$B$7:$AQ$58,$B167,T$1)&lt;&gt;"",INDEX(kurz!$B$7:$AQ$58,$B167,T$1),"")</f>
      </c>
      <c r="U167">
        <f>IF(INDEX(kurz!$B$7:$AQ$58,$B167,U$1)&lt;&gt;"",INDEX(kurz!$B$7:$AQ$58,$B167,U$1),"")</f>
      </c>
      <c r="V167">
        <f>IF(INDEX(kurz!$B$7:$AQ$58,$B167,V$1)&lt;&gt;"",INDEX(kurz!$B$7:$AQ$58,$B167,V$1),"")</f>
      </c>
      <c r="W167">
        <f>IF(INDEX(kurz!$B$7:$AQ$58,$B167,W$1)&lt;&gt;"",INDEX(kurz!$B$7:$AQ$58,$B167,W$1),"")</f>
      </c>
      <c r="X167">
        <f>IF(INDEX(kurz!$B$7:$AQ$58,$B167,X$1)&lt;&gt;"",INDEX(kurz!$B$7:$AQ$58,$B167,X$1),"")</f>
      </c>
      <c r="Y167">
        <f>IF(INDEX(kurz!$B$7:$AQ$58,$B167,Y$1)&lt;&gt;"",INDEX(kurz!$B$7:$AQ$58,$B167,Y$1),"")</f>
      </c>
      <c r="Z167">
        <f>IF(INDEX(kurz!$B$7:$AQ$58,$B167,Z$1)&lt;&gt;"",INDEX(kurz!$B$7:$AQ$58,$B167,Z$1),"")</f>
      </c>
      <c r="AA167">
        <f>IF(INDEX(kurz!$B$7:$AQ$58,$B167,AA$1)&lt;&gt;"",INDEX(kurz!$B$7:$AQ$58,$B167,AA$1),"")</f>
      </c>
      <c r="AB167">
        <f>IF(INDEX(kurz!$B$7:$AQ$58,$B167,AB$1)&lt;&gt;"",INDEX(kurz!$B$7:$AQ$58,$B167,AB$1),"")</f>
      </c>
      <c r="AC167">
        <f>IF(INDEX(kurz!$B$7:$AQ$58,$B167,AC$1)&lt;&gt;"",INDEX(kurz!$B$7:$AQ$58,$B167,AC$1),"")</f>
      </c>
      <c r="AD167">
        <f>IF(INDEX(kurz!$B$7:$AQ$58,$B167,AD$1)&lt;&gt;"",INDEX(kurz!$B$7:$AQ$58,$B167,AD$1),"")</f>
      </c>
      <c r="AE167">
        <f>IF(INDEX(kurz!$B$7:$AQ$58,$B167,AE$1)&lt;&gt;"",INDEX(kurz!$B$7:$AQ$58,$B167,AE$1),"")</f>
      </c>
      <c r="AF167">
        <f>IF(INDEX(kurz!$B$7:$AQ$58,$B167,AF$1)&lt;&gt;"",INDEX(kurz!$B$7:$AQ$58,$B167,AF$1),"")</f>
      </c>
      <c r="AG167">
        <f>IF(INDEX(kurz!$B$7:$AQ$58,$B167,AG$1)&lt;&gt;"",INDEX(kurz!$B$7:$AQ$58,$B167,AG$1),"")</f>
      </c>
      <c r="AH167">
        <f>IF(INDEX(kurz!$B$7:$AQ$58,$B167,AH$1)&lt;&gt;"",INDEX(kurz!$B$7:$AQ$58,$B167,AH$1),"")</f>
      </c>
      <c r="AI167">
        <f>IF(INDEX(kurz!$B$7:$AQ$58,$B167,AI$1)&lt;&gt;"",INDEX(kurz!$B$7:$AQ$58,$B167,AI$1),"")</f>
      </c>
      <c r="AJ167">
        <f>IF(INDEX(kurz!$B$7:$AQ$58,$B167,AJ$1)&lt;&gt;"",INDEX(kurz!$B$7:$AQ$58,$B167,AJ$1),"")</f>
      </c>
      <c r="AK167">
        <f>IF(INDEX(kurz!$B$7:$AQ$58,$B167,AK$1)&lt;&gt;"",INDEX(kurz!$B$7:$AQ$58,$B167,AK$1),"")</f>
      </c>
      <c r="AL167">
        <f>IF(INDEX(kurz!$B$7:$AQ$58,$B167,AL$1)&lt;&gt;"",INDEX(kurz!$B$7:$AQ$58,$B167,AL$1),"")</f>
      </c>
      <c r="AM167">
        <f>IF(INDEX(kurz!$B$7:$AQ$58,$B167,AM$1)&lt;&gt;"",INDEX(kurz!$B$7:$AQ$58,$B167,AM$1),"")</f>
      </c>
      <c r="AN167">
        <f>IF(INDEX(kurz!$B$7:$AQ$58,$B167,AN$1)&lt;&gt;"",INDEX(kurz!$B$7:$AQ$58,$B167,AN$1),"")</f>
      </c>
      <c r="AO167">
        <f>IF(INDEX(kurz!$B$7:$AQ$58,$B167,AO$1)&lt;&gt;"",INDEX(kurz!$B$7:$AQ$58,$B167,AO$1),"")</f>
      </c>
      <c r="AP167">
        <f>IF(INDEX(kurz!$B$7:$AQ$58,$B167,AP$1)&lt;&gt;"",INDEX(kurz!$B$7:$AQ$58,$B167,AP$1),"")</f>
      </c>
      <c r="AQ167">
        <f>IF(INDEX(kurz!$B$7:$AQ$58,$B167,AQ$1)&lt;&gt;"",INDEX(kurz!$B$7:$AQ$58,$B167,AQ$1),"")</f>
      </c>
      <c r="AR167">
        <f>IF(INDEX(kurz!$B$7:$AQ$58,$B167,AR$1)&lt;&gt;"",INDEX(kurz!$B$7:$AQ$58,$B167,AR$1),"")</f>
      </c>
      <c r="AS167">
        <f>IF(INDEX(kurz!$B$7:$AQ$58,$B167,AS$1)&lt;&gt;"",INDEX(kurz!$B$7:$AQ$58,$B167,AS$1),"")</f>
      </c>
      <c r="AT167">
        <f>IF(INDEX(kurz!$B$7:$AQ$58,$B167,AT$1)&lt;&gt;"",INDEX(kurz!$B$7:$AQ$58,$B167,AT$1),"")</f>
      </c>
      <c r="AU167">
        <f>IF(INDEX(kurz!$B$7:$AQ$58,$B167,AU$1)&lt;&gt;"",INDEX(kurz!$B$7:$AQ$58,$B167,AU$1),"")</f>
      </c>
      <c r="AV167">
        <f>IF(INDEX(kurz!$B$7:$AQ$58,$B167,AV$1)&lt;&gt;"",INDEX(kurz!$B$7:$AQ$58,$B167,AV$1),"")</f>
      </c>
    </row>
    <row r="168" spans="2:48" ht="15">
      <c r="B168" s="21">
        <f t="shared" si="12"/>
        <v>36</v>
      </c>
      <c r="C168" s="21">
        <f>INDEX(kurz!$A$7:$A$60,lang!B168)</f>
        <v>0</v>
      </c>
      <c r="D168" s="21">
        <f t="shared" si="11"/>
        <v>0</v>
      </c>
      <c r="E168" s="21">
        <f t="shared" si="13"/>
        <v>148</v>
      </c>
      <c r="F168" s="2">
        <f t="shared" si="14"/>
      </c>
      <c r="G168">
        <f>IF(INDEX(kurz!$B$7:$AQ$58,$B168,G$1)&lt;&gt;"",INDEX(kurz!$B$7:$AQ$58,$B168,G$1),"")</f>
      </c>
      <c r="H168">
        <f>IF(INDEX(kurz!$B$7:$AQ$58,$B168,H$1)&lt;&gt;"",INDEX(kurz!$B$7:$AQ$58,$B168,H$1),"")</f>
      </c>
      <c r="I168">
        <f>IF(INDEX(kurz!$B$7:$AQ$58,$B168,I$1)&lt;&gt;"",INDEX(kurz!$B$7:$AQ$58,$B168,I$1),"")</f>
      </c>
      <c r="J168">
        <f>IF(INDEX(kurz!$B$7:$AQ$58,$B168,J$1)&lt;&gt;"",INDEX(kurz!$B$7:$AQ$58,$B168,J$1),"")</f>
      </c>
      <c r="K168">
        <f>IF(INDEX(kurz!$B$7:$AQ$58,$B168,K$1)&lt;&gt;"",INDEX(kurz!$B$7:$AQ$58,$B168,K$1),"")</f>
      </c>
      <c r="L168">
        <f>IF(INDEX(kurz!$B$7:$AQ$58,$B168,L$1)&lt;&gt;"",INDEX(kurz!$B$7:$AQ$58,$B168,L$1),"")</f>
      </c>
      <c r="M168">
        <f>IF(INDEX(kurz!$B$7:$AQ$58,$B168,M$1)&lt;&gt;"",INDEX(kurz!$B$7:$AQ$58,$B168,M$1),"")</f>
      </c>
      <c r="N168">
        <f>IF(INDEX(kurz!$B$7:$AQ$58,$B168,N$1)&lt;&gt;"",INDEX(kurz!$B$7:$AQ$58,$B168,N$1),"")</f>
      </c>
      <c r="O168">
        <f>IF(INDEX(kurz!$B$7:$AQ$58,$B168,O$1)&lt;&gt;"",INDEX(kurz!$B$7:$AQ$58,$B168,O$1),"")</f>
      </c>
      <c r="P168">
        <f>IF(INDEX(kurz!$B$7:$AQ$58,$B168,P$1)&lt;&gt;"",INDEX(kurz!$B$7:$AQ$58,$B168,P$1),"")</f>
      </c>
      <c r="Q168">
        <f>IF(INDEX(kurz!$B$7:$AQ$58,$B168,Q$1)&lt;&gt;"",INDEX(kurz!$B$7:$AQ$58,$B168,Q$1),"")</f>
      </c>
      <c r="R168">
        <f>IF(INDEX(kurz!$B$7:$AQ$58,$B168,R$1)&lt;&gt;"",INDEX(kurz!$B$7:$AQ$58,$B168,R$1),"")</f>
      </c>
      <c r="S168">
        <f>IF(INDEX(kurz!$B$7:$AQ$58,$B168,S$1)&lt;&gt;"",INDEX(kurz!$B$7:$AQ$58,$B168,S$1),"")</f>
      </c>
      <c r="T168">
        <f>IF(INDEX(kurz!$B$7:$AQ$58,$B168,T$1)&lt;&gt;"",INDEX(kurz!$B$7:$AQ$58,$B168,T$1),"")</f>
      </c>
      <c r="U168">
        <f>IF(INDEX(kurz!$B$7:$AQ$58,$B168,U$1)&lt;&gt;"",INDEX(kurz!$B$7:$AQ$58,$B168,U$1),"")</f>
      </c>
      <c r="V168">
        <f>IF(INDEX(kurz!$B$7:$AQ$58,$B168,V$1)&lt;&gt;"",INDEX(kurz!$B$7:$AQ$58,$B168,V$1),"")</f>
      </c>
      <c r="W168">
        <f>IF(INDEX(kurz!$B$7:$AQ$58,$B168,W$1)&lt;&gt;"",INDEX(kurz!$B$7:$AQ$58,$B168,W$1),"")</f>
      </c>
      <c r="X168">
        <f>IF(INDEX(kurz!$B$7:$AQ$58,$B168,X$1)&lt;&gt;"",INDEX(kurz!$B$7:$AQ$58,$B168,X$1),"")</f>
      </c>
      <c r="Y168">
        <f>IF(INDEX(kurz!$B$7:$AQ$58,$B168,Y$1)&lt;&gt;"",INDEX(kurz!$B$7:$AQ$58,$B168,Y$1),"")</f>
      </c>
      <c r="Z168">
        <f>IF(INDEX(kurz!$B$7:$AQ$58,$B168,Z$1)&lt;&gt;"",INDEX(kurz!$B$7:$AQ$58,$B168,Z$1),"")</f>
      </c>
      <c r="AA168">
        <f>IF(INDEX(kurz!$B$7:$AQ$58,$B168,AA$1)&lt;&gt;"",INDEX(kurz!$B$7:$AQ$58,$B168,AA$1),"")</f>
      </c>
      <c r="AB168">
        <f>IF(INDEX(kurz!$B$7:$AQ$58,$B168,AB$1)&lt;&gt;"",INDEX(kurz!$B$7:$AQ$58,$B168,AB$1),"")</f>
      </c>
      <c r="AC168">
        <f>IF(INDEX(kurz!$B$7:$AQ$58,$B168,AC$1)&lt;&gt;"",INDEX(kurz!$B$7:$AQ$58,$B168,AC$1),"")</f>
      </c>
      <c r="AD168">
        <f>IF(INDEX(kurz!$B$7:$AQ$58,$B168,AD$1)&lt;&gt;"",INDEX(kurz!$B$7:$AQ$58,$B168,AD$1),"")</f>
      </c>
      <c r="AE168">
        <f>IF(INDEX(kurz!$B$7:$AQ$58,$B168,AE$1)&lt;&gt;"",INDEX(kurz!$B$7:$AQ$58,$B168,AE$1),"")</f>
      </c>
      <c r="AF168">
        <f>IF(INDEX(kurz!$B$7:$AQ$58,$B168,AF$1)&lt;&gt;"",INDEX(kurz!$B$7:$AQ$58,$B168,AF$1),"")</f>
      </c>
      <c r="AG168">
        <f>IF(INDEX(kurz!$B$7:$AQ$58,$B168,AG$1)&lt;&gt;"",INDEX(kurz!$B$7:$AQ$58,$B168,AG$1),"")</f>
      </c>
      <c r="AH168">
        <f>IF(INDEX(kurz!$B$7:$AQ$58,$B168,AH$1)&lt;&gt;"",INDEX(kurz!$B$7:$AQ$58,$B168,AH$1),"")</f>
      </c>
      <c r="AI168">
        <f>IF(INDEX(kurz!$B$7:$AQ$58,$B168,AI$1)&lt;&gt;"",INDEX(kurz!$B$7:$AQ$58,$B168,AI$1),"")</f>
      </c>
      <c r="AJ168">
        <f>IF(INDEX(kurz!$B$7:$AQ$58,$B168,AJ$1)&lt;&gt;"",INDEX(kurz!$B$7:$AQ$58,$B168,AJ$1),"")</f>
      </c>
      <c r="AK168">
        <f>IF(INDEX(kurz!$B$7:$AQ$58,$B168,AK$1)&lt;&gt;"",INDEX(kurz!$B$7:$AQ$58,$B168,AK$1),"")</f>
      </c>
      <c r="AL168">
        <f>IF(INDEX(kurz!$B$7:$AQ$58,$B168,AL$1)&lt;&gt;"",INDEX(kurz!$B$7:$AQ$58,$B168,AL$1),"")</f>
      </c>
      <c r="AM168">
        <f>IF(INDEX(kurz!$B$7:$AQ$58,$B168,AM$1)&lt;&gt;"",INDEX(kurz!$B$7:$AQ$58,$B168,AM$1),"")</f>
      </c>
      <c r="AN168">
        <f>IF(INDEX(kurz!$B$7:$AQ$58,$B168,AN$1)&lt;&gt;"",INDEX(kurz!$B$7:$AQ$58,$B168,AN$1),"")</f>
      </c>
      <c r="AO168">
        <f>IF(INDEX(kurz!$B$7:$AQ$58,$B168,AO$1)&lt;&gt;"",INDEX(kurz!$B$7:$AQ$58,$B168,AO$1),"")</f>
      </c>
      <c r="AP168">
        <f>IF(INDEX(kurz!$B$7:$AQ$58,$B168,AP$1)&lt;&gt;"",INDEX(kurz!$B$7:$AQ$58,$B168,AP$1),"")</f>
      </c>
      <c r="AQ168">
        <f>IF(INDEX(kurz!$B$7:$AQ$58,$B168,AQ$1)&lt;&gt;"",INDEX(kurz!$B$7:$AQ$58,$B168,AQ$1),"")</f>
      </c>
      <c r="AR168">
        <f>IF(INDEX(kurz!$B$7:$AQ$58,$B168,AR$1)&lt;&gt;"",INDEX(kurz!$B$7:$AQ$58,$B168,AR$1),"")</f>
      </c>
      <c r="AS168">
        <f>IF(INDEX(kurz!$B$7:$AQ$58,$B168,AS$1)&lt;&gt;"",INDEX(kurz!$B$7:$AQ$58,$B168,AS$1),"")</f>
      </c>
      <c r="AT168">
        <f>IF(INDEX(kurz!$B$7:$AQ$58,$B168,AT$1)&lt;&gt;"",INDEX(kurz!$B$7:$AQ$58,$B168,AT$1),"")</f>
      </c>
      <c r="AU168">
        <f>IF(INDEX(kurz!$B$7:$AQ$58,$B168,AU$1)&lt;&gt;"",INDEX(kurz!$B$7:$AQ$58,$B168,AU$1),"")</f>
      </c>
      <c r="AV168">
        <f>IF(INDEX(kurz!$B$7:$AQ$58,$B168,AV$1)&lt;&gt;"",INDEX(kurz!$B$7:$AQ$58,$B168,AV$1),"")</f>
      </c>
    </row>
    <row r="169" spans="2:48" ht="15">
      <c r="B169" s="21">
        <f t="shared" si="12"/>
        <v>37</v>
      </c>
      <c r="C169" s="21">
        <f>INDEX(kurz!$A$7:$A$60,lang!B169)</f>
        <v>0</v>
      </c>
      <c r="D169" s="21">
        <f t="shared" si="11"/>
        <v>0</v>
      </c>
      <c r="E169" s="21">
        <f t="shared" si="13"/>
        <v>148</v>
      </c>
      <c r="F169" s="2">
        <f t="shared" si="14"/>
      </c>
      <c r="G169">
        <f>IF(INDEX(kurz!$B$7:$AQ$58,$B169,G$1)&lt;&gt;"",INDEX(kurz!$B$7:$AQ$58,$B169,G$1),"")</f>
      </c>
      <c r="H169">
        <f>IF(INDEX(kurz!$B$7:$AQ$58,$B169,H$1)&lt;&gt;"",INDEX(kurz!$B$7:$AQ$58,$B169,H$1),"")</f>
      </c>
      <c r="I169">
        <f>IF(INDEX(kurz!$B$7:$AQ$58,$B169,I$1)&lt;&gt;"",INDEX(kurz!$B$7:$AQ$58,$B169,I$1),"")</f>
      </c>
      <c r="J169">
        <f>IF(INDEX(kurz!$B$7:$AQ$58,$B169,J$1)&lt;&gt;"",INDEX(kurz!$B$7:$AQ$58,$B169,J$1),"")</f>
      </c>
      <c r="K169">
        <f>IF(INDEX(kurz!$B$7:$AQ$58,$B169,K$1)&lt;&gt;"",INDEX(kurz!$B$7:$AQ$58,$B169,K$1),"")</f>
      </c>
      <c r="L169">
        <f>IF(INDEX(kurz!$B$7:$AQ$58,$B169,L$1)&lt;&gt;"",INDEX(kurz!$B$7:$AQ$58,$B169,L$1),"")</f>
      </c>
      <c r="M169">
        <f>IF(INDEX(kurz!$B$7:$AQ$58,$B169,M$1)&lt;&gt;"",INDEX(kurz!$B$7:$AQ$58,$B169,M$1),"")</f>
      </c>
      <c r="N169">
        <f>IF(INDEX(kurz!$B$7:$AQ$58,$B169,N$1)&lt;&gt;"",INDEX(kurz!$B$7:$AQ$58,$B169,N$1),"")</f>
      </c>
      <c r="O169">
        <f>IF(INDEX(kurz!$B$7:$AQ$58,$B169,O$1)&lt;&gt;"",INDEX(kurz!$B$7:$AQ$58,$B169,O$1),"")</f>
      </c>
      <c r="P169">
        <f>IF(INDEX(kurz!$B$7:$AQ$58,$B169,P$1)&lt;&gt;"",INDEX(kurz!$B$7:$AQ$58,$B169,P$1),"")</f>
      </c>
      <c r="Q169">
        <f>IF(INDEX(kurz!$B$7:$AQ$58,$B169,Q$1)&lt;&gt;"",INDEX(kurz!$B$7:$AQ$58,$B169,Q$1),"")</f>
      </c>
      <c r="R169">
        <f>IF(INDEX(kurz!$B$7:$AQ$58,$B169,R$1)&lt;&gt;"",INDEX(kurz!$B$7:$AQ$58,$B169,R$1),"")</f>
      </c>
      <c r="S169">
        <f>IF(INDEX(kurz!$B$7:$AQ$58,$B169,S$1)&lt;&gt;"",INDEX(kurz!$B$7:$AQ$58,$B169,S$1),"")</f>
      </c>
      <c r="T169">
        <f>IF(INDEX(kurz!$B$7:$AQ$58,$B169,T$1)&lt;&gt;"",INDEX(kurz!$B$7:$AQ$58,$B169,T$1),"")</f>
      </c>
      <c r="U169">
        <f>IF(INDEX(kurz!$B$7:$AQ$58,$B169,U$1)&lt;&gt;"",INDEX(kurz!$B$7:$AQ$58,$B169,U$1),"")</f>
      </c>
      <c r="V169">
        <f>IF(INDEX(kurz!$B$7:$AQ$58,$B169,V$1)&lt;&gt;"",INDEX(kurz!$B$7:$AQ$58,$B169,V$1),"")</f>
      </c>
      <c r="W169">
        <f>IF(INDEX(kurz!$B$7:$AQ$58,$B169,W$1)&lt;&gt;"",INDEX(kurz!$B$7:$AQ$58,$B169,W$1),"")</f>
      </c>
      <c r="X169">
        <f>IF(INDEX(kurz!$B$7:$AQ$58,$B169,X$1)&lt;&gt;"",INDEX(kurz!$B$7:$AQ$58,$B169,X$1),"")</f>
      </c>
      <c r="Y169">
        <f>IF(INDEX(kurz!$B$7:$AQ$58,$B169,Y$1)&lt;&gt;"",INDEX(kurz!$B$7:$AQ$58,$B169,Y$1),"")</f>
      </c>
      <c r="Z169">
        <f>IF(INDEX(kurz!$B$7:$AQ$58,$B169,Z$1)&lt;&gt;"",INDEX(kurz!$B$7:$AQ$58,$B169,Z$1),"")</f>
      </c>
      <c r="AA169">
        <f>IF(INDEX(kurz!$B$7:$AQ$58,$B169,AA$1)&lt;&gt;"",INDEX(kurz!$B$7:$AQ$58,$B169,AA$1),"")</f>
      </c>
      <c r="AB169">
        <f>IF(INDEX(kurz!$B$7:$AQ$58,$B169,AB$1)&lt;&gt;"",INDEX(kurz!$B$7:$AQ$58,$B169,AB$1),"")</f>
      </c>
      <c r="AC169">
        <f>IF(INDEX(kurz!$B$7:$AQ$58,$B169,AC$1)&lt;&gt;"",INDEX(kurz!$B$7:$AQ$58,$B169,AC$1),"")</f>
      </c>
      <c r="AD169">
        <f>IF(INDEX(kurz!$B$7:$AQ$58,$B169,AD$1)&lt;&gt;"",INDEX(kurz!$B$7:$AQ$58,$B169,AD$1),"")</f>
      </c>
      <c r="AE169">
        <f>IF(INDEX(kurz!$B$7:$AQ$58,$B169,AE$1)&lt;&gt;"",INDEX(kurz!$B$7:$AQ$58,$B169,AE$1),"")</f>
      </c>
      <c r="AF169">
        <f>IF(INDEX(kurz!$B$7:$AQ$58,$B169,AF$1)&lt;&gt;"",INDEX(kurz!$B$7:$AQ$58,$B169,AF$1),"")</f>
      </c>
      <c r="AG169">
        <f>IF(INDEX(kurz!$B$7:$AQ$58,$B169,AG$1)&lt;&gt;"",INDEX(kurz!$B$7:$AQ$58,$B169,AG$1),"")</f>
      </c>
      <c r="AH169">
        <f>IF(INDEX(kurz!$B$7:$AQ$58,$B169,AH$1)&lt;&gt;"",INDEX(kurz!$B$7:$AQ$58,$B169,AH$1),"")</f>
      </c>
      <c r="AI169">
        <f>IF(INDEX(kurz!$B$7:$AQ$58,$B169,AI$1)&lt;&gt;"",INDEX(kurz!$B$7:$AQ$58,$B169,AI$1),"")</f>
      </c>
      <c r="AJ169">
        <f>IF(INDEX(kurz!$B$7:$AQ$58,$B169,AJ$1)&lt;&gt;"",INDEX(kurz!$B$7:$AQ$58,$B169,AJ$1),"")</f>
      </c>
      <c r="AK169">
        <f>IF(INDEX(kurz!$B$7:$AQ$58,$B169,AK$1)&lt;&gt;"",INDEX(kurz!$B$7:$AQ$58,$B169,AK$1),"")</f>
      </c>
      <c r="AL169">
        <f>IF(INDEX(kurz!$B$7:$AQ$58,$B169,AL$1)&lt;&gt;"",INDEX(kurz!$B$7:$AQ$58,$B169,AL$1),"")</f>
      </c>
      <c r="AM169">
        <f>IF(INDEX(kurz!$B$7:$AQ$58,$B169,AM$1)&lt;&gt;"",INDEX(kurz!$B$7:$AQ$58,$B169,AM$1),"")</f>
      </c>
      <c r="AN169">
        <f>IF(INDEX(kurz!$B$7:$AQ$58,$B169,AN$1)&lt;&gt;"",INDEX(kurz!$B$7:$AQ$58,$B169,AN$1),"")</f>
      </c>
      <c r="AO169">
        <f>IF(INDEX(kurz!$B$7:$AQ$58,$B169,AO$1)&lt;&gt;"",INDEX(kurz!$B$7:$AQ$58,$B169,AO$1),"")</f>
      </c>
      <c r="AP169">
        <f>IF(INDEX(kurz!$B$7:$AQ$58,$B169,AP$1)&lt;&gt;"",INDEX(kurz!$B$7:$AQ$58,$B169,AP$1),"")</f>
      </c>
      <c r="AQ169">
        <f>IF(INDEX(kurz!$B$7:$AQ$58,$B169,AQ$1)&lt;&gt;"",INDEX(kurz!$B$7:$AQ$58,$B169,AQ$1),"")</f>
      </c>
      <c r="AR169">
        <f>IF(INDEX(kurz!$B$7:$AQ$58,$B169,AR$1)&lt;&gt;"",INDEX(kurz!$B$7:$AQ$58,$B169,AR$1),"")</f>
      </c>
      <c r="AS169">
        <f>IF(INDEX(kurz!$B$7:$AQ$58,$B169,AS$1)&lt;&gt;"",INDEX(kurz!$B$7:$AQ$58,$B169,AS$1),"")</f>
      </c>
      <c r="AT169">
        <f>IF(INDEX(kurz!$B$7:$AQ$58,$B169,AT$1)&lt;&gt;"",INDEX(kurz!$B$7:$AQ$58,$B169,AT$1),"")</f>
      </c>
      <c r="AU169">
        <f>IF(INDEX(kurz!$B$7:$AQ$58,$B169,AU$1)&lt;&gt;"",INDEX(kurz!$B$7:$AQ$58,$B169,AU$1),"")</f>
      </c>
      <c r="AV169">
        <f>IF(INDEX(kurz!$B$7:$AQ$58,$B169,AV$1)&lt;&gt;"",INDEX(kurz!$B$7:$AQ$58,$B169,AV$1),"")</f>
      </c>
    </row>
    <row r="170" spans="2:48" ht="15">
      <c r="B170" s="21">
        <f t="shared" si="12"/>
        <v>38</v>
      </c>
      <c r="C170" s="21">
        <f>INDEX(kurz!$A$7:$A$60,lang!B170)</f>
        <v>0</v>
      </c>
      <c r="D170" s="21">
        <f t="shared" si="11"/>
        <v>0</v>
      </c>
      <c r="E170" s="21">
        <f t="shared" si="13"/>
        <v>148</v>
      </c>
      <c r="F170" s="2">
        <f t="shared" si="14"/>
      </c>
      <c r="G170">
        <f>IF(INDEX(kurz!$B$7:$AQ$58,$B170,G$1)&lt;&gt;"",INDEX(kurz!$B$7:$AQ$58,$B170,G$1),"")</f>
      </c>
      <c r="H170">
        <f>IF(INDEX(kurz!$B$7:$AQ$58,$B170,H$1)&lt;&gt;"",INDEX(kurz!$B$7:$AQ$58,$B170,H$1),"")</f>
      </c>
      <c r="I170">
        <f>IF(INDEX(kurz!$B$7:$AQ$58,$B170,I$1)&lt;&gt;"",INDEX(kurz!$B$7:$AQ$58,$B170,I$1),"")</f>
      </c>
      <c r="J170">
        <f>IF(INDEX(kurz!$B$7:$AQ$58,$B170,J$1)&lt;&gt;"",INDEX(kurz!$B$7:$AQ$58,$B170,J$1),"")</f>
      </c>
      <c r="K170">
        <f>IF(INDEX(kurz!$B$7:$AQ$58,$B170,K$1)&lt;&gt;"",INDEX(kurz!$B$7:$AQ$58,$B170,K$1),"")</f>
      </c>
      <c r="L170">
        <f>IF(INDEX(kurz!$B$7:$AQ$58,$B170,L$1)&lt;&gt;"",INDEX(kurz!$B$7:$AQ$58,$B170,L$1),"")</f>
      </c>
      <c r="M170">
        <f>IF(INDEX(kurz!$B$7:$AQ$58,$B170,M$1)&lt;&gt;"",INDEX(kurz!$B$7:$AQ$58,$B170,M$1),"")</f>
      </c>
      <c r="N170">
        <f>IF(INDEX(kurz!$B$7:$AQ$58,$B170,N$1)&lt;&gt;"",INDEX(kurz!$B$7:$AQ$58,$B170,N$1),"")</f>
      </c>
      <c r="O170">
        <f>IF(INDEX(kurz!$B$7:$AQ$58,$B170,O$1)&lt;&gt;"",INDEX(kurz!$B$7:$AQ$58,$B170,O$1),"")</f>
      </c>
      <c r="P170">
        <f>IF(INDEX(kurz!$B$7:$AQ$58,$B170,P$1)&lt;&gt;"",INDEX(kurz!$B$7:$AQ$58,$B170,P$1),"")</f>
      </c>
      <c r="Q170">
        <f>IF(INDEX(kurz!$B$7:$AQ$58,$B170,Q$1)&lt;&gt;"",INDEX(kurz!$B$7:$AQ$58,$B170,Q$1),"")</f>
      </c>
      <c r="R170">
        <f>IF(INDEX(kurz!$B$7:$AQ$58,$B170,R$1)&lt;&gt;"",INDEX(kurz!$B$7:$AQ$58,$B170,R$1),"")</f>
      </c>
      <c r="S170">
        <f>IF(INDEX(kurz!$B$7:$AQ$58,$B170,S$1)&lt;&gt;"",INDEX(kurz!$B$7:$AQ$58,$B170,S$1),"")</f>
      </c>
      <c r="T170">
        <f>IF(INDEX(kurz!$B$7:$AQ$58,$B170,T$1)&lt;&gt;"",INDEX(kurz!$B$7:$AQ$58,$B170,T$1),"")</f>
      </c>
      <c r="U170">
        <f>IF(INDEX(kurz!$B$7:$AQ$58,$B170,U$1)&lt;&gt;"",INDEX(kurz!$B$7:$AQ$58,$B170,U$1),"")</f>
      </c>
      <c r="V170">
        <f>IF(INDEX(kurz!$B$7:$AQ$58,$B170,V$1)&lt;&gt;"",INDEX(kurz!$B$7:$AQ$58,$B170,V$1),"")</f>
      </c>
      <c r="W170">
        <f>IF(INDEX(kurz!$B$7:$AQ$58,$B170,W$1)&lt;&gt;"",INDEX(kurz!$B$7:$AQ$58,$B170,W$1),"")</f>
      </c>
      <c r="X170">
        <f>IF(INDEX(kurz!$B$7:$AQ$58,$B170,X$1)&lt;&gt;"",INDEX(kurz!$B$7:$AQ$58,$B170,X$1),"")</f>
      </c>
      <c r="Y170">
        <f>IF(INDEX(kurz!$B$7:$AQ$58,$B170,Y$1)&lt;&gt;"",INDEX(kurz!$B$7:$AQ$58,$B170,Y$1),"")</f>
      </c>
      <c r="Z170">
        <f>IF(INDEX(kurz!$B$7:$AQ$58,$B170,Z$1)&lt;&gt;"",INDEX(kurz!$B$7:$AQ$58,$B170,Z$1),"")</f>
      </c>
      <c r="AA170">
        <f>IF(INDEX(kurz!$B$7:$AQ$58,$B170,AA$1)&lt;&gt;"",INDEX(kurz!$B$7:$AQ$58,$B170,AA$1),"")</f>
      </c>
      <c r="AB170">
        <f>IF(INDEX(kurz!$B$7:$AQ$58,$B170,AB$1)&lt;&gt;"",INDEX(kurz!$B$7:$AQ$58,$B170,AB$1),"")</f>
      </c>
      <c r="AC170">
        <f>IF(INDEX(kurz!$B$7:$AQ$58,$B170,AC$1)&lt;&gt;"",INDEX(kurz!$B$7:$AQ$58,$B170,AC$1),"")</f>
      </c>
      <c r="AD170">
        <f>IF(INDEX(kurz!$B$7:$AQ$58,$B170,AD$1)&lt;&gt;"",INDEX(kurz!$B$7:$AQ$58,$B170,AD$1),"")</f>
      </c>
      <c r="AE170">
        <f>IF(INDEX(kurz!$B$7:$AQ$58,$B170,AE$1)&lt;&gt;"",INDEX(kurz!$B$7:$AQ$58,$B170,AE$1),"")</f>
      </c>
      <c r="AF170">
        <f>IF(INDEX(kurz!$B$7:$AQ$58,$B170,AF$1)&lt;&gt;"",INDEX(kurz!$B$7:$AQ$58,$B170,AF$1),"")</f>
      </c>
      <c r="AG170">
        <f>IF(INDEX(kurz!$B$7:$AQ$58,$B170,AG$1)&lt;&gt;"",INDEX(kurz!$B$7:$AQ$58,$B170,AG$1),"")</f>
      </c>
      <c r="AH170">
        <f>IF(INDEX(kurz!$B$7:$AQ$58,$B170,AH$1)&lt;&gt;"",INDEX(kurz!$B$7:$AQ$58,$B170,AH$1),"")</f>
      </c>
      <c r="AI170">
        <f>IF(INDEX(kurz!$B$7:$AQ$58,$B170,AI$1)&lt;&gt;"",INDEX(kurz!$B$7:$AQ$58,$B170,AI$1),"")</f>
      </c>
      <c r="AJ170">
        <f>IF(INDEX(kurz!$B$7:$AQ$58,$B170,AJ$1)&lt;&gt;"",INDEX(kurz!$B$7:$AQ$58,$B170,AJ$1),"")</f>
      </c>
      <c r="AK170">
        <f>IF(INDEX(kurz!$B$7:$AQ$58,$B170,AK$1)&lt;&gt;"",INDEX(kurz!$B$7:$AQ$58,$B170,AK$1),"")</f>
      </c>
      <c r="AL170">
        <f>IF(INDEX(kurz!$B$7:$AQ$58,$B170,AL$1)&lt;&gt;"",INDEX(kurz!$B$7:$AQ$58,$B170,AL$1),"")</f>
      </c>
      <c r="AM170">
        <f>IF(INDEX(kurz!$B$7:$AQ$58,$B170,AM$1)&lt;&gt;"",INDEX(kurz!$B$7:$AQ$58,$B170,AM$1),"")</f>
      </c>
      <c r="AN170">
        <f>IF(INDEX(kurz!$B$7:$AQ$58,$B170,AN$1)&lt;&gt;"",INDEX(kurz!$B$7:$AQ$58,$B170,AN$1),"")</f>
      </c>
      <c r="AO170">
        <f>IF(INDEX(kurz!$B$7:$AQ$58,$B170,AO$1)&lt;&gt;"",INDEX(kurz!$B$7:$AQ$58,$B170,AO$1),"")</f>
      </c>
      <c r="AP170">
        <f>IF(INDEX(kurz!$B$7:$AQ$58,$B170,AP$1)&lt;&gt;"",INDEX(kurz!$B$7:$AQ$58,$B170,AP$1),"")</f>
      </c>
      <c r="AQ170">
        <f>IF(INDEX(kurz!$B$7:$AQ$58,$B170,AQ$1)&lt;&gt;"",INDEX(kurz!$B$7:$AQ$58,$B170,AQ$1),"")</f>
      </c>
      <c r="AR170">
        <f>IF(INDEX(kurz!$B$7:$AQ$58,$B170,AR$1)&lt;&gt;"",INDEX(kurz!$B$7:$AQ$58,$B170,AR$1),"")</f>
      </c>
      <c r="AS170">
        <f>IF(INDEX(kurz!$B$7:$AQ$58,$B170,AS$1)&lt;&gt;"",INDEX(kurz!$B$7:$AQ$58,$B170,AS$1),"")</f>
      </c>
      <c r="AT170">
        <f>IF(INDEX(kurz!$B$7:$AQ$58,$B170,AT$1)&lt;&gt;"",INDEX(kurz!$B$7:$AQ$58,$B170,AT$1),"")</f>
      </c>
      <c r="AU170">
        <f>IF(INDEX(kurz!$B$7:$AQ$58,$B170,AU$1)&lt;&gt;"",INDEX(kurz!$B$7:$AQ$58,$B170,AU$1),"")</f>
      </c>
      <c r="AV170">
        <f>IF(INDEX(kurz!$B$7:$AQ$58,$B170,AV$1)&lt;&gt;"",INDEX(kurz!$B$7:$AQ$58,$B170,AV$1),"")</f>
      </c>
    </row>
    <row r="171" spans="2:48" ht="15">
      <c r="B171" s="21">
        <f t="shared" si="12"/>
        <v>39</v>
      </c>
      <c r="C171" s="21">
        <f>INDEX(kurz!$A$7:$A$60,lang!B171)</f>
        <v>0</v>
      </c>
      <c r="D171" s="21">
        <f t="shared" si="11"/>
        <v>0</v>
      </c>
      <c r="E171" s="21">
        <f t="shared" si="13"/>
        <v>148</v>
      </c>
      <c r="F171" s="2">
        <f t="shared" si="14"/>
      </c>
      <c r="G171">
        <f>IF(INDEX(kurz!$B$7:$AQ$58,$B171,G$1)&lt;&gt;"",INDEX(kurz!$B$7:$AQ$58,$B171,G$1),"")</f>
      </c>
      <c r="H171">
        <f>IF(INDEX(kurz!$B$7:$AQ$58,$B171,H$1)&lt;&gt;"",INDEX(kurz!$B$7:$AQ$58,$B171,H$1),"")</f>
      </c>
      <c r="I171">
        <f>IF(INDEX(kurz!$B$7:$AQ$58,$B171,I$1)&lt;&gt;"",INDEX(kurz!$B$7:$AQ$58,$B171,I$1),"")</f>
      </c>
      <c r="J171">
        <f>IF(INDEX(kurz!$B$7:$AQ$58,$B171,J$1)&lt;&gt;"",INDEX(kurz!$B$7:$AQ$58,$B171,J$1),"")</f>
      </c>
      <c r="K171">
        <f>IF(INDEX(kurz!$B$7:$AQ$58,$B171,K$1)&lt;&gt;"",INDEX(kurz!$B$7:$AQ$58,$B171,K$1),"")</f>
      </c>
      <c r="L171">
        <f>IF(INDEX(kurz!$B$7:$AQ$58,$B171,L$1)&lt;&gt;"",INDEX(kurz!$B$7:$AQ$58,$B171,L$1),"")</f>
      </c>
      <c r="M171">
        <f>IF(INDEX(kurz!$B$7:$AQ$58,$B171,M$1)&lt;&gt;"",INDEX(kurz!$B$7:$AQ$58,$B171,M$1),"")</f>
      </c>
      <c r="N171">
        <f>IF(INDEX(kurz!$B$7:$AQ$58,$B171,N$1)&lt;&gt;"",INDEX(kurz!$B$7:$AQ$58,$B171,N$1),"")</f>
      </c>
      <c r="O171">
        <f>IF(INDEX(kurz!$B$7:$AQ$58,$B171,O$1)&lt;&gt;"",INDEX(kurz!$B$7:$AQ$58,$B171,O$1),"")</f>
      </c>
      <c r="P171">
        <f>IF(INDEX(kurz!$B$7:$AQ$58,$B171,P$1)&lt;&gt;"",INDEX(kurz!$B$7:$AQ$58,$B171,P$1),"")</f>
      </c>
      <c r="Q171">
        <f>IF(INDEX(kurz!$B$7:$AQ$58,$B171,Q$1)&lt;&gt;"",INDEX(kurz!$B$7:$AQ$58,$B171,Q$1),"")</f>
      </c>
      <c r="R171">
        <f>IF(INDEX(kurz!$B$7:$AQ$58,$B171,R$1)&lt;&gt;"",INDEX(kurz!$B$7:$AQ$58,$B171,R$1),"")</f>
      </c>
      <c r="S171">
        <f>IF(INDEX(kurz!$B$7:$AQ$58,$B171,S$1)&lt;&gt;"",INDEX(kurz!$B$7:$AQ$58,$B171,S$1),"")</f>
      </c>
      <c r="T171">
        <f>IF(INDEX(kurz!$B$7:$AQ$58,$B171,T$1)&lt;&gt;"",INDEX(kurz!$B$7:$AQ$58,$B171,T$1),"")</f>
      </c>
      <c r="U171">
        <f>IF(INDEX(kurz!$B$7:$AQ$58,$B171,U$1)&lt;&gt;"",INDEX(kurz!$B$7:$AQ$58,$B171,U$1),"")</f>
      </c>
      <c r="V171">
        <f>IF(INDEX(kurz!$B$7:$AQ$58,$B171,V$1)&lt;&gt;"",INDEX(kurz!$B$7:$AQ$58,$B171,V$1),"")</f>
      </c>
      <c r="W171">
        <f>IF(INDEX(kurz!$B$7:$AQ$58,$B171,W$1)&lt;&gt;"",INDEX(kurz!$B$7:$AQ$58,$B171,W$1),"")</f>
      </c>
      <c r="X171">
        <f>IF(INDEX(kurz!$B$7:$AQ$58,$B171,X$1)&lt;&gt;"",INDEX(kurz!$B$7:$AQ$58,$B171,X$1),"")</f>
      </c>
      <c r="Y171">
        <f>IF(INDEX(kurz!$B$7:$AQ$58,$B171,Y$1)&lt;&gt;"",INDEX(kurz!$B$7:$AQ$58,$B171,Y$1),"")</f>
      </c>
      <c r="Z171">
        <f>IF(INDEX(kurz!$B$7:$AQ$58,$B171,Z$1)&lt;&gt;"",INDEX(kurz!$B$7:$AQ$58,$B171,Z$1),"")</f>
      </c>
      <c r="AA171">
        <f>IF(INDEX(kurz!$B$7:$AQ$58,$B171,AA$1)&lt;&gt;"",INDEX(kurz!$B$7:$AQ$58,$B171,AA$1),"")</f>
      </c>
      <c r="AB171">
        <f>IF(INDEX(kurz!$B$7:$AQ$58,$B171,AB$1)&lt;&gt;"",INDEX(kurz!$B$7:$AQ$58,$B171,AB$1),"")</f>
      </c>
      <c r="AC171">
        <f>IF(INDEX(kurz!$B$7:$AQ$58,$B171,AC$1)&lt;&gt;"",INDEX(kurz!$B$7:$AQ$58,$B171,AC$1),"")</f>
      </c>
      <c r="AD171">
        <f>IF(INDEX(kurz!$B$7:$AQ$58,$B171,AD$1)&lt;&gt;"",INDEX(kurz!$B$7:$AQ$58,$B171,AD$1),"")</f>
      </c>
      <c r="AE171">
        <f>IF(INDEX(kurz!$B$7:$AQ$58,$B171,AE$1)&lt;&gt;"",INDEX(kurz!$B$7:$AQ$58,$B171,AE$1),"")</f>
      </c>
      <c r="AF171">
        <f>IF(INDEX(kurz!$B$7:$AQ$58,$B171,AF$1)&lt;&gt;"",INDEX(kurz!$B$7:$AQ$58,$B171,AF$1),"")</f>
      </c>
      <c r="AG171">
        <f>IF(INDEX(kurz!$B$7:$AQ$58,$B171,AG$1)&lt;&gt;"",INDEX(kurz!$B$7:$AQ$58,$B171,AG$1),"")</f>
      </c>
      <c r="AH171">
        <f>IF(INDEX(kurz!$B$7:$AQ$58,$B171,AH$1)&lt;&gt;"",INDEX(kurz!$B$7:$AQ$58,$B171,AH$1),"")</f>
      </c>
      <c r="AI171">
        <f>IF(INDEX(kurz!$B$7:$AQ$58,$B171,AI$1)&lt;&gt;"",INDEX(kurz!$B$7:$AQ$58,$B171,AI$1),"")</f>
      </c>
      <c r="AJ171">
        <f>IF(INDEX(kurz!$B$7:$AQ$58,$B171,AJ$1)&lt;&gt;"",INDEX(kurz!$B$7:$AQ$58,$B171,AJ$1),"")</f>
      </c>
      <c r="AK171">
        <f>IF(INDEX(kurz!$B$7:$AQ$58,$B171,AK$1)&lt;&gt;"",INDEX(kurz!$B$7:$AQ$58,$B171,AK$1),"")</f>
      </c>
      <c r="AL171">
        <f>IF(INDEX(kurz!$B$7:$AQ$58,$B171,AL$1)&lt;&gt;"",INDEX(kurz!$B$7:$AQ$58,$B171,AL$1),"")</f>
      </c>
      <c r="AM171">
        <f>IF(INDEX(kurz!$B$7:$AQ$58,$B171,AM$1)&lt;&gt;"",INDEX(kurz!$B$7:$AQ$58,$B171,AM$1),"")</f>
      </c>
      <c r="AN171">
        <f>IF(INDEX(kurz!$B$7:$AQ$58,$B171,AN$1)&lt;&gt;"",INDEX(kurz!$B$7:$AQ$58,$B171,AN$1),"")</f>
      </c>
      <c r="AO171">
        <f>IF(INDEX(kurz!$B$7:$AQ$58,$B171,AO$1)&lt;&gt;"",INDEX(kurz!$B$7:$AQ$58,$B171,AO$1),"")</f>
      </c>
      <c r="AP171">
        <f>IF(INDEX(kurz!$B$7:$AQ$58,$B171,AP$1)&lt;&gt;"",INDEX(kurz!$B$7:$AQ$58,$B171,AP$1),"")</f>
      </c>
      <c r="AQ171">
        <f>IF(INDEX(kurz!$B$7:$AQ$58,$B171,AQ$1)&lt;&gt;"",INDEX(kurz!$B$7:$AQ$58,$B171,AQ$1),"")</f>
      </c>
      <c r="AR171">
        <f>IF(INDEX(kurz!$B$7:$AQ$58,$B171,AR$1)&lt;&gt;"",INDEX(kurz!$B$7:$AQ$58,$B171,AR$1),"")</f>
      </c>
      <c r="AS171">
        <f>IF(INDEX(kurz!$B$7:$AQ$58,$B171,AS$1)&lt;&gt;"",INDEX(kurz!$B$7:$AQ$58,$B171,AS$1),"")</f>
      </c>
      <c r="AT171">
        <f>IF(INDEX(kurz!$B$7:$AQ$58,$B171,AT$1)&lt;&gt;"",INDEX(kurz!$B$7:$AQ$58,$B171,AT$1),"")</f>
      </c>
      <c r="AU171">
        <f>IF(INDEX(kurz!$B$7:$AQ$58,$B171,AU$1)&lt;&gt;"",INDEX(kurz!$B$7:$AQ$58,$B171,AU$1),"")</f>
      </c>
      <c r="AV171">
        <f>IF(INDEX(kurz!$B$7:$AQ$58,$B171,AV$1)&lt;&gt;"",INDEX(kurz!$B$7:$AQ$58,$B171,AV$1),"")</f>
      </c>
    </row>
    <row r="172" spans="2:48" ht="15">
      <c r="B172" s="21">
        <f t="shared" si="12"/>
        <v>40</v>
      </c>
      <c r="C172" s="21">
        <f>INDEX(kurz!$A$7:$A$60,lang!B172)</f>
        <v>0</v>
      </c>
      <c r="D172" s="21">
        <f t="shared" si="11"/>
        <v>0</v>
      </c>
      <c r="E172" s="21">
        <f t="shared" si="13"/>
        <v>148</v>
      </c>
      <c r="F172" s="2">
        <f t="shared" si="14"/>
      </c>
      <c r="G172">
        <f>IF(INDEX(kurz!$B$7:$AQ$58,$B172,G$1)&lt;&gt;"",INDEX(kurz!$B$7:$AQ$58,$B172,G$1),"")</f>
      </c>
      <c r="H172">
        <f>IF(INDEX(kurz!$B$7:$AQ$58,$B172,H$1)&lt;&gt;"",INDEX(kurz!$B$7:$AQ$58,$B172,H$1),"")</f>
      </c>
      <c r="I172">
        <f>IF(INDEX(kurz!$B$7:$AQ$58,$B172,I$1)&lt;&gt;"",INDEX(kurz!$B$7:$AQ$58,$B172,I$1),"")</f>
      </c>
      <c r="J172">
        <f>IF(INDEX(kurz!$B$7:$AQ$58,$B172,J$1)&lt;&gt;"",INDEX(kurz!$B$7:$AQ$58,$B172,J$1),"")</f>
      </c>
      <c r="K172">
        <f>IF(INDEX(kurz!$B$7:$AQ$58,$B172,K$1)&lt;&gt;"",INDEX(kurz!$B$7:$AQ$58,$B172,K$1),"")</f>
      </c>
      <c r="L172">
        <f>IF(INDEX(kurz!$B$7:$AQ$58,$B172,L$1)&lt;&gt;"",INDEX(kurz!$B$7:$AQ$58,$B172,L$1),"")</f>
      </c>
      <c r="M172">
        <f>IF(INDEX(kurz!$B$7:$AQ$58,$B172,M$1)&lt;&gt;"",INDEX(kurz!$B$7:$AQ$58,$B172,M$1),"")</f>
      </c>
      <c r="N172">
        <f>IF(INDEX(kurz!$B$7:$AQ$58,$B172,N$1)&lt;&gt;"",INDEX(kurz!$B$7:$AQ$58,$B172,N$1),"")</f>
      </c>
      <c r="O172">
        <f>IF(INDEX(kurz!$B$7:$AQ$58,$B172,O$1)&lt;&gt;"",INDEX(kurz!$B$7:$AQ$58,$B172,O$1),"")</f>
      </c>
      <c r="P172">
        <f>IF(INDEX(kurz!$B$7:$AQ$58,$B172,P$1)&lt;&gt;"",INDEX(kurz!$B$7:$AQ$58,$B172,P$1),"")</f>
      </c>
      <c r="Q172">
        <f>IF(INDEX(kurz!$B$7:$AQ$58,$B172,Q$1)&lt;&gt;"",INDEX(kurz!$B$7:$AQ$58,$B172,Q$1),"")</f>
      </c>
      <c r="R172">
        <f>IF(INDEX(kurz!$B$7:$AQ$58,$B172,R$1)&lt;&gt;"",INDEX(kurz!$B$7:$AQ$58,$B172,R$1),"")</f>
      </c>
      <c r="S172">
        <f>IF(INDEX(kurz!$B$7:$AQ$58,$B172,S$1)&lt;&gt;"",INDEX(kurz!$B$7:$AQ$58,$B172,S$1),"")</f>
      </c>
      <c r="T172">
        <f>IF(INDEX(kurz!$B$7:$AQ$58,$B172,T$1)&lt;&gt;"",INDEX(kurz!$B$7:$AQ$58,$B172,T$1),"")</f>
      </c>
      <c r="U172">
        <f>IF(INDEX(kurz!$B$7:$AQ$58,$B172,U$1)&lt;&gt;"",INDEX(kurz!$B$7:$AQ$58,$B172,U$1),"")</f>
      </c>
      <c r="V172">
        <f>IF(INDEX(kurz!$B$7:$AQ$58,$B172,V$1)&lt;&gt;"",INDEX(kurz!$B$7:$AQ$58,$B172,V$1),"")</f>
      </c>
      <c r="W172">
        <f>IF(INDEX(kurz!$B$7:$AQ$58,$B172,W$1)&lt;&gt;"",INDEX(kurz!$B$7:$AQ$58,$B172,W$1),"")</f>
      </c>
      <c r="X172">
        <f>IF(INDEX(kurz!$B$7:$AQ$58,$B172,X$1)&lt;&gt;"",INDEX(kurz!$B$7:$AQ$58,$B172,X$1),"")</f>
      </c>
      <c r="Y172">
        <f>IF(INDEX(kurz!$B$7:$AQ$58,$B172,Y$1)&lt;&gt;"",INDEX(kurz!$B$7:$AQ$58,$B172,Y$1),"")</f>
      </c>
      <c r="Z172">
        <f>IF(INDEX(kurz!$B$7:$AQ$58,$B172,Z$1)&lt;&gt;"",INDEX(kurz!$B$7:$AQ$58,$B172,Z$1),"")</f>
      </c>
      <c r="AA172">
        <f>IF(INDEX(kurz!$B$7:$AQ$58,$B172,AA$1)&lt;&gt;"",INDEX(kurz!$B$7:$AQ$58,$B172,AA$1),"")</f>
      </c>
      <c r="AB172">
        <f>IF(INDEX(kurz!$B$7:$AQ$58,$B172,AB$1)&lt;&gt;"",INDEX(kurz!$B$7:$AQ$58,$B172,AB$1),"")</f>
      </c>
      <c r="AC172">
        <f>IF(INDEX(kurz!$B$7:$AQ$58,$B172,AC$1)&lt;&gt;"",INDEX(kurz!$B$7:$AQ$58,$B172,AC$1),"")</f>
      </c>
      <c r="AD172">
        <f>IF(INDEX(kurz!$B$7:$AQ$58,$B172,AD$1)&lt;&gt;"",INDEX(kurz!$B$7:$AQ$58,$B172,AD$1),"")</f>
      </c>
      <c r="AE172">
        <f>IF(INDEX(kurz!$B$7:$AQ$58,$B172,AE$1)&lt;&gt;"",INDEX(kurz!$B$7:$AQ$58,$B172,AE$1),"")</f>
      </c>
      <c r="AF172">
        <f>IF(INDEX(kurz!$B$7:$AQ$58,$B172,AF$1)&lt;&gt;"",INDEX(kurz!$B$7:$AQ$58,$B172,AF$1),"")</f>
      </c>
      <c r="AG172">
        <f>IF(INDEX(kurz!$B$7:$AQ$58,$B172,AG$1)&lt;&gt;"",INDEX(kurz!$B$7:$AQ$58,$B172,AG$1),"")</f>
      </c>
      <c r="AH172">
        <f>IF(INDEX(kurz!$B$7:$AQ$58,$B172,AH$1)&lt;&gt;"",INDEX(kurz!$B$7:$AQ$58,$B172,AH$1),"")</f>
      </c>
      <c r="AI172">
        <f>IF(INDEX(kurz!$B$7:$AQ$58,$B172,AI$1)&lt;&gt;"",INDEX(kurz!$B$7:$AQ$58,$B172,AI$1),"")</f>
      </c>
      <c r="AJ172">
        <f>IF(INDEX(kurz!$B$7:$AQ$58,$B172,AJ$1)&lt;&gt;"",INDEX(kurz!$B$7:$AQ$58,$B172,AJ$1),"")</f>
      </c>
      <c r="AK172">
        <f>IF(INDEX(kurz!$B$7:$AQ$58,$B172,AK$1)&lt;&gt;"",INDEX(kurz!$B$7:$AQ$58,$B172,AK$1),"")</f>
      </c>
      <c r="AL172">
        <f>IF(INDEX(kurz!$B$7:$AQ$58,$B172,AL$1)&lt;&gt;"",INDEX(kurz!$B$7:$AQ$58,$B172,AL$1),"")</f>
      </c>
      <c r="AM172">
        <f>IF(INDEX(kurz!$B$7:$AQ$58,$B172,AM$1)&lt;&gt;"",INDEX(kurz!$B$7:$AQ$58,$B172,AM$1),"")</f>
      </c>
      <c r="AN172">
        <f>IF(INDEX(kurz!$B$7:$AQ$58,$B172,AN$1)&lt;&gt;"",INDEX(kurz!$B$7:$AQ$58,$B172,AN$1),"")</f>
      </c>
      <c r="AO172">
        <f>IF(INDEX(kurz!$B$7:$AQ$58,$B172,AO$1)&lt;&gt;"",INDEX(kurz!$B$7:$AQ$58,$B172,AO$1),"")</f>
      </c>
      <c r="AP172">
        <f>IF(INDEX(kurz!$B$7:$AQ$58,$B172,AP$1)&lt;&gt;"",INDEX(kurz!$B$7:$AQ$58,$B172,AP$1),"")</f>
      </c>
      <c r="AQ172">
        <f>IF(INDEX(kurz!$B$7:$AQ$58,$B172,AQ$1)&lt;&gt;"",INDEX(kurz!$B$7:$AQ$58,$B172,AQ$1),"")</f>
      </c>
      <c r="AR172">
        <f>IF(INDEX(kurz!$B$7:$AQ$58,$B172,AR$1)&lt;&gt;"",INDEX(kurz!$B$7:$AQ$58,$B172,AR$1),"")</f>
      </c>
      <c r="AS172">
        <f>IF(INDEX(kurz!$B$7:$AQ$58,$B172,AS$1)&lt;&gt;"",INDEX(kurz!$B$7:$AQ$58,$B172,AS$1),"")</f>
      </c>
      <c r="AT172">
        <f>IF(INDEX(kurz!$B$7:$AQ$58,$B172,AT$1)&lt;&gt;"",INDEX(kurz!$B$7:$AQ$58,$B172,AT$1),"")</f>
      </c>
      <c r="AU172">
        <f>IF(INDEX(kurz!$B$7:$AQ$58,$B172,AU$1)&lt;&gt;"",INDEX(kurz!$B$7:$AQ$58,$B172,AU$1),"")</f>
      </c>
      <c r="AV172">
        <f>IF(INDEX(kurz!$B$7:$AQ$58,$B172,AV$1)&lt;&gt;"",INDEX(kurz!$B$7:$AQ$58,$B172,AV$1),"")</f>
      </c>
    </row>
    <row r="173" spans="2:48" ht="15">
      <c r="B173" s="21">
        <f t="shared" si="12"/>
        <v>41</v>
      </c>
      <c r="C173" s="21">
        <f>INDEX(kurz!$A$7:$A$60,lang!B173)</f>
        <v>0</v>
      </c>
      <c r="D173" s="21">
        <f t="shared" si="11"/>
        <v>0</v>
      </c>
      <c r="E173" s="21">
        <f t="shared" si="13"/>
        <v>148</v>
      </c>
      <c r="F173" s="2">
        <f t="shared" si="14"/>
      </c>
      <c r="G173">
        <f>IF(INDEX(kurz!$B$7:$AQ$58,$B173,G$1)&lt;&gt;"",INDEX(kurz!$B$7:$AQ$58,$B173,G$1),"")</f>
      </c>
      <c r="H173">
        <f>IF(INDEX(kurz!$B$7:$AQ$58,$B173,H$1)&lt;&gt;"",INDEX(kurz!$B$7:$AQ$58,$B173,H$1),"")</f>
      </c>
      <c r="I173">
        <f>IF(INDEX(kurz!$B$7:$AQ$58,$B173,I$1)&lt;&gt;"",INDEX(kurz!$B$7:$AQ$58,$B173,I$1),"")</f>
      </c>
      <c r="J173">
        <f>IF(INDEX(kurz!$B$7:$AQ$58,$B173,J$1)&lt;&gt;"",INDEX(kurz!$B$7:$AQ$58,$B173,J$1),"")</f>
      </c>
      <c r="K173">
        <f>IF(INDEX(kurz!$B$7:$AQ$58,$B173,K$1)&lt;&gt;"",INDEX(kurz!$B$7:$AQ$58,$B173,K$1),"")</f>
      </c>
      <c r="L173">
        <f>IF(INDEX(kurz!$B$7:$AQ$58,$B173,L$1)&lt;&gt;"",INDEX(kurz!$B$7:$AQ$58,$B173,L$1),"")</f>
      </c>
      <c r="M173">
        <f>IF(INDEX(kurz!$B$7:$AQ$58,$B173,M$1)&lt;&gt;"",INDEX(kurz!$B$7:$AQ$58,$B173,M$1),"")</f>
      </c>
      <c r="N173">
        <f>IF(INDEX(kurz!$B$7:$AQ$58,$B173,N$1)&lt;&gt;"",INDEX(kurz!$B$7:$AQ$58,$B173,N$1),"")</f>
      </c>
      <c r="O173">
        <f>IF(INDEX(kurz!$B$7:$AQ$58,$B173,O$1)&lt;&gt;"",INDEX(kurz!$B$7:$AQ$58,$B173,O$1),"")</f>
      </c>
      <c r="P173">
        <f>IF(INDEX(kurz!$B$7:$AQ$58,$B173,P$1)&lt;&gt;"",INDEX(kurz!$B$7:$AQ$58,$B173,P$1),"")</f>
      </c>
      <c r="Q173">
        <f>IF(INDEX(kurz!$B$7:$AQ$58,$B173,Q$1)&lt;&gt;"",INDEX(kurz!$B$7:$AQ$58,$B173,Q$1),"")</f>
      </c>
      <c r="R173">
        <f>IF(INDEX(kurz!$B$7:$AQ$58,$B173,R$1)&lt;&gt;"",INDEX(kurz!$B$7:$AQ$58,$B173,R$1),"")</f>
      </c>
      <c r="S173">
        <f>IF(INDEX(kurz!$B$7:$AQ$58,$B173,S$1)&lt;&gt;"",INDEX(kurz!$B$7:$AQ$58,$B173,S$1),"")</f>
      </c>
      <c r="T173">
        <f>IF(INDEX(kurz!$B$7:$AQ$58,$B173,T$1)&lt;&gt;"",INDEX(kurz!$B$7:$AQ$58,$B173,T$1),"")</f>
      </c>
      <c r="U173">
        <f>IF(INDEX(kurz!$B$7:$AQ$58,$B173,U$1)&lt;&gt;"",INDEX(kurz!$B$7:$AQ$58,$B173,U$1),"")</f>
      </c>
      <c r="V173">
        <f>IF(INDEX(kurz!$B$7:$AQ$58,$B173,V$1)&lt;&gt;"",INDEX(kurz!$B$7:$AQ$58,$B173,V$1),"")</f>
      </c>
      <c r="W173">
        <f>IF(INDEX(kurz!$B$7:$AQ$58,$B173,W$1)&lt;&gt;"",INDEX(kurz!$B$7:$AQ$58,$B173,W$1),"")</f>
      </c>
      <c r="X173">
        <f>IF(INDEX(kurz!$B$7:$AQ$58,$B173,X$1)&lt;&gt;"",INDEX(kurz!$B$7:$AQ$58,$B173,X$1),"")</f>
      </c>
      <c r="Y173">
        <f>IF(INDEX(kurz!$B$7:$AQ$58,$B173,Y$1)&lt;&gt;"",INDEX(kurz!$B$7:$AQ$58,$B173,Y$1),"")</f>
      </c>
      <c r="Z173">
        <f>IF(INDEX(kurz!$B$7:$AQ$58,$B173,Z$1)&lt;&gt;"",INDEX(kurz!$B$7:$AQ$58,$B173,Z$1),"")</f>
      </c>
      <c r="AA173">
        <f>IF(INDEX(kurz!$B$7:$AQ$58,$B173,AA$1)&lt;&gt;"",INDEX(kurz!$B$7:$AQ$58,$B173,AA$1),"")</f>
      </c>
      <c r="AB173">
        <f>IF(INDEX(kurz!$B$7:$AQ$58,$B173,AB$1)&lt;&gt;"",INDEX(kurz!$B$7:$AQ$58,$B173,AB$1),"")</f>
      </c>
      <c r="AC173">
        <f>IF(INDEX(kurz!$B$7:$AQ$58,$B173,AC$1)&lt;&gt;"",INDEX(kurz!$B$7:$AQ$58,$B173,AC$1),"")</f>
      </c>
      <c r="AD173">
        <f>IF(INDEX(kurz!$B$7:$AQ$58,$B173,AD$1)&lt;&gt;"",INDEX(kurz!$B$7:$AQ$58,$B173,AD$1),"")</f>
      </c>
      <c r="AE173">
        <f>IF(INDEX(kurz!$B$7:$AQ$58,$B173,AE$1)&lt;&gt;"",INDEX(kurz!$B$7:$AQ$58,$B173,AE$1),"")</f>
      </c>
      <c r="AF173">
        <f>IF(INDEX(kurz!$B$7:$AQ$58,$B173,AF$1)&lt;&gt;"",INDEX(kurz!$B$7:$AQ$58,$B173,AF$1),"")</f>
      </c>
      <c r="AG173">
        <f>IF(INDEX(kurz!$B$7:$AQ$58,$B173,AG$1)&lt;&gt;"",INDEX(kurz!$B$7:$AQ$58,$B173,AG$1),"")</f>
      </c>
      <c r="AH173">
        <f>IF(INDEX(kurz!$B$7:$AQ$58,$B173,AH$1)&lt;&gt;"",INDEX(kurz!$B$7:$AQ$58,$B173,AH$1),"")</f>
      </c>
      <c r="AI173">
        <f>IF(INDEX(kurz!$B$7:$AQ$58,$B173,AI$1)&lt;&gt;"",INDEX(kurz!$B$7:$AQ$58,$B173,AI$1),"")</f>
      </c>
      <c r="AJ173">
        <f>IF(INDEX(kurz!$B$7:$AQ$58,$B173,AJ$1)&lt;&gt;"",INDEX(kurz!$B$7:$AQ$58,$B173,AJ$1),"")</f>
      </c>
      <c r="AK173">
        <f>IF(INDEX(kurz!$B$7:$AQ$58,$B173,AK$1)&lt;&gt;"",INDEX(kurz!$B$7:$AQ$58,$B173,AK$1),"")</f>
      </c>
      <c r="AL173">
        <f>IF(INDEX(kurz!$B$7:$AQ$58,$B173,AL$1)&lt;&gt;"",INDEX(kurz!$B$7:$AQ$58,$B173,AL$1),"")</f>
      </c>
      <c r="AM173">
        <f>IF(INDEX(kurz!$B$7:$AQ$58,$B173,AM$1)&lt;&gt;"",INDEX(kurz!$B$7:$AQ$58,$B173,AM$1),"")</f>
      </c>
      <c r="AN173">
        <f>IF(INDEX(kurz!$B$7:$AQ$58,$B173,AN$1)&lt;&gt;"",INDEX(kurz!$B$7:$AQ$58,$B173,AN$1),"")</f>
      </c>
      <c r="AO173">
        <f>IF(INDEX(kurz!$B$7:$AQ$58,$B173,AO$1)&lt;&gt;"",INDEX(kurz!$B$7:$AQ$58,$B173,AO$1),"")</f>
      </c>
      <c r="AP173">
        <f>IF(INDEX(kurz!$B$7:$AQ$58,$B173,AP$1)&lt;&gt;"",INDEX(kurz!$B$7:$AQ$58,$B173,AP$1),"")</f>
      </c>
      <c r="AQ173">
        <f>IF(INDEX(kurz!$B$7:$AQ$58,$B173,AQ$1)&lt;&gt;"",INDEX(kurz!$B$7:$AQ$58,$B173,AQ$1),"")</f>
      </c>
      <c r="AR173">
        <f>IF(INDEX(kurz!$B$7:$AQ$58,$B173,AR$1)&lt;&gt;"",INDEX(kurz!$B$7:$AQ$58,$B173,AR$1),"")</f>
      </c>
      <c r="AS173">
        <f>IF(INDEX(kurz!$B$7:$AQ$58,$B173,AS$1)&lt;&gt;"",INDEX(kurz!$B$7:$AQ$58,$B173,AS$1),"")</f>
      </c>
      <c r="AT173">
        <f>IF(INDEX(kurz!$B$7:$AQ$58,$B173,AT$1)&lt;&gt;"",INDEX(kurz!$B$7:$AQ$58,$B173,AT$1),"")</f>
      </c>
      <c r="AU173">
        <f>IF(INDEX(kurz!$B$7:$AQ$58,$B173,AU$1)&lt;&gt;"",INDEX(kurz!$B$7:$AQ$58,$B173,AU$1),"")</f>
      </c>
      <c r="AV173">
        <f>IF(INDEX(kurz!$B$7:$AQ$58,$B173,AV$1)&lt;&gt;"",INDEX(kurz!$B$7:$AQ$58,$B173,AV$1),"")</f>
      </c>
    </row>
    <row r="174" spans="2:48" ht="15">
      <c r="B174" s="21">
        <f t="shared" si="12"/>
        <v>42</v>
      </c>
      <c r="C174" s="21">
        <f>INDEX(kurz!$A$7:$A$60,lang!B174)</f>
        <v>0</v>
      </c>
      <c r="D174" s="21">
        <f t="shared" si="11"/>
        <v>0</v>
      </c>
      <c r="E174" s="21">
        <f t="shared" si="13"/>
        <v>148</v>
      </c>
      <c r="F174" s="2">
        <f t="shared" si="14"/>
      </c>
      <c r="G174">
        <f>IF(INDEX(kurz!$B$7:$AQ$58,$B174,G$1)&lt;&gt;"",INDEX(kurz!$B$7:$AQ$58,$B174,G$1),"")</f>
      </c>
      <c r="H174">
        <f>IF(INDEX(kurz!$B$7:$AQ$58,$B174,H$1)&lt;&gt;"",INDEX(kurz!$B$7:$AQ$58,$B174,H$1),"")</f>
      </c>
      <c r="I174">
        <f>IF(INDEX(kurz!$B$7:$AQ$58,$B174,I$1)&lt;&gt;"",INDEX(kurz!$B$7:$AQ$58,$B174,I$1),"")</f>
      </c>
      <c r="J174">
        <f>IF(INDEX(kurz!$B$7:$AQ$58,$B174,J$1)&lt;&gt;"",INDEX(kurz!$B$7:$AQ$58,$B174,J$1),"")</f>
      </c>
      <c r="K174">
        <f>IF(INDEX(kurz!$B$7:$AQ$58,$B174,K$1)&lt;&gt;"",INDEX(kurz!$B$7:$AQ$58,$B174,K$1),"")</f>
      </c>
      <c r="L174">
        <f>IF(INDEX(kurz!$B$7:$AQ$58,$B174,L$1)&lt;&gt;"",INDEX(kurz!$B$7:$AQ$58,$B174,L$1),"")</f>
      </c>
      <c r="M174">
        <f>IF(INDEX(kurz!$B$7:$AQ$58,$B174,M$1)&lt;&gt;"",INDEX(kurz!$B$7:$AQ$58,$B174,M$1),"")</f>
      </c>
      <c r="N174">
        <f>IF(INDEX(kurz!$B$7:$AQ$58,$B174,N$1)&lt;&gt;"",INDEX(kurz!$B$7:$AQ$58,$B174,N$1),"")</f>
      </c>
      <c r="O174">
        <f>IF(INDEX(kurz!$B$7:$AQ$58,$B174,O$1)&lt;&gt;"",INDEX(kurz!$B$7:$AQ$58,$B174,O$1),"")</f>
      </c>
      <c r="P174">
        <f>IF(INDEX(kurz!$B$7:$AQ$58,$B174,P$1)&lt;&gt;"",INDEX(kurz!$B$7:$AQ$58,$B174,P$1),"")</f>
      </c>
      <c r="Q174">
        <f>IF(INDEX(kurz!$B$7:$AQ$58,$B174,Q$1)&lt;&gt;"",INDEX(kurz!$B$7:$AQ$58,$B174,Q$1),"")</f>
      </c>
      <c r="R174">
        <f>IF(INDEX(kurz!$B$7:$AQ$58,$B174,R$1)&lt;&gt;"",INDEX(kurz!$B$7:$AQ$58,$B174,R$1),"")</f>
      </c>
      <c r="S174">
        <f>IF(INDEX(kurz!$B$7:$AQ$58,$B174,S$1)&lt;&gt;"",INDEX(kurz!$B$7:$AQ$58,$B174,S$1),"")</f>
      </c>
      <c r="T174">
        <f>IF(INDEX(kurz!$B$7:$AQ$58,$B174,T$1)&lt;&gt;"",INDEX(kurz!$B$7:$AQ$58,$B174,T$1),"")</f>
      </c>
      <c r="U174">
        <f>IF(INDEX(kurz!$B$7:$AQ$58,$B174,U$1)&lt;&gt;"",INDEX(kurz!$B$7:$AQ$58,$B174,U$1),"")</f>
      </c>
      <c r="V174">
        <f>IF(INDEX(kurz!$B$7:$AQ$58,$B174,V$1)&lt;&gt;"",INDEX(kurz!$B$7:$AQ$58,$B174,V$1),"")</f>
      </c>
      <c r="W174">
        <f>IF(INDEX(kurz!$B$7:$AQ$58,$B174,W$1)&lt;&gt;"",INDEX(kurz!$B$7:$AQ$58,$B174,W$1),"")</f>
      </c>
      <c r="X174">
        <f>IF(INDEX(kurz!$B$7:$AQ$58,$B174,X$1)&lt;&gt;"",INDEX(kurz!$B$7:$AQ$58,$B174,X$1),"")</f>
      </c>
      <c r="Y174">
        <f>IF(INDEX(kurz!$B$7:$AQ$58,$B174,Y$1)&lt;&gt;"",INDEX(kurz!$B$7:$AQ$58,$B174,Y$1),"")</f>
      </c>
      <c r="Z174">
        <f>IF(INDEX(kurz!$B$7:$AQ$58,$B174,Z$1)&lt;&gt;"",INDEX(kurz!$B$7:$AQ$58,$B174,Z$1),"")</f>
      </c>
      <c r="AA174">
        <f>IF(INDEX(kurz!$B$7:$AQ$58,$B174,AA$1)&lt;&gt;"",INDEX(kurz!$B$7:$AQ$58,$B174,AA$1),"")</f>
      </c>
      <c r="AB174">
        <f>IF(INDEX(kurz!$B$7:$AQ$58,$B174,AB$1)&lt;&gt;"",INDEX(kurz!$B$7:$AQ$58,$B174,AB$1),"")</f>
      </c>
      <c r="AC174">
        <f>IF(INDEX(kurz!$B$7:$AQ$58,$B174,AC$1)&lt;&gt;"",INDEX(kurz!$B$7:$AQ$58,$B174,AC$1),"")</f>
      </c>
      <c r="AD174">
        <f>IF(INDEX(kurz!$B$7:$AQ$58,$B174,AD$1)&lt;&gt;"",INDEX(kurz!$B$7:$AQ$58,$B174,AD$1),"")</f>
      </c>
      <c r="AE174">
        <f>IF(INDEX(kurz!$B$7:$AQ$58,$B174,AE$1)&lt;&gt;"",INDEX(kurz!$B$7:$AQ$58,$B174,AE$1),"")</f>
      </c>
      <c r="AF174">
        <f>IF(INDEX(kurz!$B$7:$AQ$58,$B174,AF$1)&lt;&gt;"",INDEX(kurz!$B$7:$AQ$58,$B174,AF$1),"")</f>
      </c>
      <c r="AG174">
        <f>IF(INDEX(kurz!$B$7:$AQ$58,$B174,AG$1)&lt;&gt;"",INDEX(kurz!$B$7:$AQ$58,$B174,AG$1),"")</f>
      </c>
      <c r="AH174">
        <f>IF(INDEX(kurz!$B$7:$AQ$58,$B174,AH$1)&lt;&gt;"",INDEX(kurz!$B$7:$AQ$58,$B174,AH$1),"")</f>
      </c>
      <c r="AI174">
        <f>IF(INDEX(kurz!$B$7:$AQ$58,$B174,AI$1)&lt;&gt;"",INDEX(kurz!$B$7:$AQ$58,$B174,AI$1),"")</f>
      </c>
      <c r="AJ174">
        <f>IF(INDEX(kurz!$B$7:$AQ$58,$B174,AJ$1)&lt;&gt;"",INDEX(kurz!$B$7:$AQ$58,$B174,AJ$1),"")</f>
      </c>
      <c r="AK174">
        <f>IF(INDEX(kurz!$B$7:$AQ$58,$B174,AK$1)&lt;&gt;"",INDEX(kurz!$B$7:$AQ$58,$B174,AK$1),"")</f>
      </c>
      <c r="AL174">
        <f>IF(INDEX(kurz!$B$7:$AQ$58,$B174,AL$1)&lt;&gt;"",INDEX(kurz!$B$7:$AQ$58,$B174,AL$1),"")</f>
      </c>
      <c r="AM174">
        <f>IF(INDEX(kurz!$B$7:$AQ$58,$B174,AM$1)&lt;&gt;"",INDEX(kurz!$B$7:$AQ$58,$B174,AM$1),"")</f>
      </c>
      <c r="AN174">
        <f>IF(INDEX(kurz!$B$7:$AQ$58,$B174,AN$1)&lt;&gt;"",INDEX(kurz!$B$7:$AQ$58,$B174,AN$1),"")</f>
      </c>
      <c r="AO174">
        <f>IF(INDEX(kurz!$B$7:$AQ$58,$B174,AO$1)&lt;&gt;"",INDEX(kurz!$B$7:$AQ$58,$B174,AO$1),"")</f>
      </c>
      <c r="AP174">
        <f>IF(INDEX(kurz!$B$7:$AQ$58,$B174,AP$1)&lt;&gt;"",INDEX(kurz!$B$7:$AQ$58,$B174,AP$1),"")</f>
      </c>
      <c r="AQ174">
        <f>IF(INDEX(kurz!$B$7:$AQ$58,$B174,AQ$1)&lt;&gt;"",INDEX(kurz!$B$7:$AQ$58,$B174,AQ$1),"")</f>
      </c>
      <c r="AR174">
        <f>IF(INDEX(kurz!$B$7:$AQ$58,$B174,AR$1)&lt;&gt;"",INDEX(kurz!$B$7:$AQ$58,$B174,AR$1),"")</f>
      </c>
      <c r="AS174">
        <f>IF(INDEX(kurz!$B$7:$AQ$58,$B174,AS$1)&lt;&gt;"",INDEX(kurz!$B$7:$AQ$58,$B174,AS$1),"")</f>
      </c>
      <c r="AT174">
        <f>IF(INDEX(kurz!$B$7:$AQ$58,$B174,AT$1)&lt;&gt;"",INDEX(kurz!$B$7:$AQ$58,$B174,AT$1),"")</f>
      </c>
      <c r="AU174">
        <f>IF(INDEX(kurz!$B$7:$AQ$58,$B174,AU$1)&lt;&gt;"",INDEX(kurz!$B$7:$AQ$58,$B174,AU$1),"")</f>
      </c>
      <c r="AV174">
        <f>IF(INDEX(kurz!$B$7:$AQ$58,$B174,AV$1)&lt;&gt;"",INDEX(kurz!$B$7:$AQ$58,$B174,AV$1),"")</f>
      </c>
    </row>
    <row r="175" spans="2:48" ht="15">
      <c r="B175" s="21">
        <f t="shared" si="12"/>
        <v>43</v>
      </c>
      <c r="C175" s="21">
        <f>INDEX(kurz!$A$7:$A$60,lang!B175)</f>
        <v>0</v>
      </c>
      <c r="D175" s="21">
        <f t="shared" si="11"/>
        <v>0</v>
      </c>
      <c r="E175" s="21">
        <f t="shared" si="13"/>
        <v>148</v>
      </c>
      <c r="F175" s="2">
        <f t="shared" si="14"/>
      </c>
      <c r="G175">
        <f>IF(INDEX(kurz!$B$7:$AQ$58,$B175,G$1)&lt;&gt;"",INDEX(kurz!$B$7:$AQ$58,$B175,G$1),"")</f>
      </c>
      <c r="H175">
        <f>IF(INDEX(kurz!$B$7:$AQ$58,$B175,H$1)&lt;&gt;"",INDEX(kurz!$B$7:$AQ$58,$B175,H$1),"")</f>
      </c>
      <c r="I175">
        <f>IF(INDEX(kurz!$B$7:$AQ$58,$B175,I$1)&lt;&gt;"",INDEX(kurz!$B$7:$AQ$58,$B175,I$1),"")</f>
      </c>
      <c r="J175">
        <f>IF(INDEX(kurz!$B$7:$AQ$58,$B175,J$1)&lt;&gt;"",INDEX(kurz!$B$7:$AQ$58,$B175,J$1),"")</f>
      </c>
      <c r="K175">
        <f>IF(INDEX(kurz!$B$7:$AQ$58,$B175,K$1)&lt;&gt;"",INDEX(kurz!$B$7:$AQ$58,$B175,K$1),"")</f>
      </c>
      <c r="L175">
        <f>IF(INDEX(kurz!$B$7:$AQ$58,$B175,L$1)&lt;&gt;"",INDEX(kurz!$B$7:$AQ$58,$B175,L$1),"")</f>
      </c>
      <c r="M175">
        <f>IF(INDEX(kurz!$B$7:$AQ$58,$B175,M$1)&lt;&gt;"",INDEX(kurz!$B$7:$AQ$58,$B175,M$1),"")</f>
      </c>
      <c r="N175">
        <f>IF(INDEX(kurz!$B$7:$AQ$58,$B175,N$1)&lt;&gt;"",INDEX(kurz!$B$7:$AQ$58,$B175,N$1),"")</f>
      </c>
      <c r="O175">
        <f>IF(INDEX(kurz!$B$7:$AQ$58,$B175,O$1)&lt;&gt;"",INDEX(kurz!$B$7:$AQ$58,$B175,O$1),"")</f>
      </c>
      <c r="P175">
        <f>IF(INDEX(kurz!$B$7:$AQ$58,$B175,P$1)&lt;&gt;"",INDEX(kurz!$B$7:$AQ$58,$B175,P$1),"")</f>
      </c>
      <c r="Q175">
        <f>IF(INDEX(kurz!$B$7:$AQ$58,$B175,Q$1)&lt;&gt;"",INDEX(kurz!$B$7:$AQ$58,$B175,Q$1),"")</f>
      </c>
      <c r="R175">
        <f>IF(INDEX(kurz!$B$7:$AQ$58,$B175,R$1)&lt;&gt;"",INDEX(kurz!$B$7:$AQ$58,$B175,R$1),"")</f>
      </c>
      <c r="S175">
        <f>IF(INDEX(kurz!$B$7:$AQ$58,$B175,S$1)&lt;&gt;"",INDEX(kurz!$B$7:$AQ$58,$B175,S$1),"")</f>
      </c>
      <c r="T175">
        <f>IF(INDEX(kurz!$B$7:$AQ$58,$B175,T$1)&lt;&gt;"",INDEX(kurz!$B$7:$AQ$58,$B175,T$1),"")</f>
      </c>
      <c r="U175">
        <f>IF(INDEX(kurz!$B$7:$AQ$58,$B175,U$1)&lt;&gt;"",INDEX(kurz!$B$7:$AQ$58,$B175,U$1),"")</f>
      </c>
      <c r="V175">
        <f>IF(INDEX(kurz!$B$7:$AQ$58,$B175,V$1)&lt;&gt;"",INDEX(kurz!$B$7:$AQ$58,$B175,V$1),"")</f>
      </c>
      <c r="W175">
        <f>IF(INDEX(kurz!$B$7:$AQ$58,$B175,W$1)&lt;&gt;"",INDEX(kurz!$B$7:$AQ$58,$B175,W$1),"")</f>
      </c>
      <c r="X175">
        <f>IF(INDEX(kurz!$B$7:$AQ$58,$B175,X$1)&lt;&gt;"",INDEX(kurz!$B$7:$AQ$58,$B175,X$1),"")</f>
      </c>
      <c r="Y175">
        <f>IF(INDEX(kurz!$B$7:$AQ$58,$B175,Y$1)&lt;&gt;"",INDEX(kurz!$B$7:$AQ$58,$B175,Y$1),"")</f>
      </c>
      <c r="Z175">
        <f>IF(INDEX(kurz!$B$7:$AQ$58,$B175,Z$1)&lt;&gt;"",INDEX(kurz!$B$7:$AQ$58,$B175,Z$1),"")</f>
      </c>
      <c r="AA175">
        <f>IF(INDEX(kurz!$B$7:$AQ$58,$B175,AA$1)&lt;&gt;"",INDEX(kurz!$B$7:$AQ$58,$B175,AA$1),"")</f>
      </c>
      <c r="AB175">
        <f>IF(INDEX(kurz!$B$7:$AQ$58,$B175,AB$1)&lt;&gt;"",INDEX(kurz!$B$7:$AQ$58,$B175,AB$1),"")</f>
      </c>
      <c r="AC175">
        <f>IF(INDEX(kurz!$B$7:$AQ$58,$B175,AC$1)&lt;&gt;"",INDEX(kurz!$B$7:$AQ$58,$B175,AC$1),"")</f>
      </c>
      <c r="AD175">
        <f>IF(INDEX(kurz!$B$7:$AQ$58,$B175,AD$1)&lt;&gt;"",INDEX(kurz!$B$7:$AQ$58,$B175,AD$1),"")</f>
      </c>
      <c r="AE175">
        <f>IF(INDEX(kurz!$B$7:$AQ$58,$B175,AE$1)&lt;&gt;"",INDEX(kurz!$B$7:$AQ$58,$B175,AE$1),"")</f>
      </c>
      <c r="AF175">
        <f>IF(INDEX(kurz!$B$7:$AQ$58,$B175,AF$1)&lt;&gt;"",INDEX(kurz!$B$7:$AQ$58,$B175,AF$1),"")</f>
      </c>
      <c r="AG175">
        <f>IF(INDEX(kurz!$B$7:$AQ$58,$B175,AG$1)&lt;&gt;"",INDEX(kurz!$B$7:$AQ$58,$B175,AG$1),"")</f>
      </c>
      <c r="AH175">
        <f>IF(INDEX(kurz!$B$7:$AQ$58,$B175,AH$1)&lt;&gt;"",INDEX(kurz!$B$7:$AQ$58,$B175,AH$1),"")</f>
      </c>
      <c r="AI175">
        <f>IF(INDEX(kurz!$B$7:$AQ$58,$B175,AI$1)&lt;&gt;"",INDEX(kurz!$B$7:$AQ$58,$B175,AI$1),"")</f>
      </c>
      <c r="AJ175">
        <f>IF(INDEX(kurz!$B$7:$AQ$58,$B175,AJ$1)&lt;&gt;"",INDEX(kurz!$B$7:$AQ$58,$B175,AJ$1),"")</f>
      </c>
      <c r="AK175">
        <f>IF(INDEX(kurz!$B$7:$AQ$58,$B175,AK$1)&lt;&gt;"",INDEX(kurz!$B$7:$AQ$58,$B175,AK$1),"")</f>
      </c>
      <c r="AL175">
        <f>IF(INDEX(kurz!$B$7:$AQ$58,$B175,AL$1)&lt;&gt;"",INDEX(kurz!$B$7:$AQ$58,$B175,AL$1),"")</f>
      </c>
      <c r="AM175">
        <f>IF(INDEX(kurz!$B$7:$AQ$58,$B175,AM$1)&lt;&gt;"",INDEX(kurz!$B$7:$AQ$58,$B175,AM$1),"")</f>
      </c>
      <c r="AN175">
        <f>IF(INDEX(kurz!$B$7:$AQ$58,$B175,AN$1)&lt;&gt;"",INDEX(kurz!$B$7:$AQ$58,$B175,AN$1),"")</f>
      </c>
      <c r="AO175">
        <f>IF(INDEX(kurz!$B$7:$AQ$58,$B175,AO$1)&lt;&gt;"",INDEX(kurz!$B$7:$AQ$58,$B175,AO$1),"")</f>
      </c>
      <c r="AP175">
        <f>IF(INDEX(kurz!$B$7:$AQ$58,$B175,AP$1)&lt;&gt;"",INDEX(kurz!$B$7:$AQ$58,$B175,AP$1),"")</f>
      </c>
      <c r="AQ175">
        <f>IF(INDEX(kurz!$B$7:$AQ$58,$B175,AQ$1)&lt;&gt;"",INDEX(kurz!$B$7:$AQ$58,$B175,AQ$1),"")</f>
      </c>
      <c r="AR175">
        <f>IF(INDEX(kurz!$B$7:$AQ$58,$B175,AR$1)&lt;&gt;"",INDEX(kurz!$B$7:$AQ$58,$B175,AR$1),"")</f>
      </c>
      <c r="AS175">
        <f>IF(INDEX(kurz!$B$7:$AQ$58,$B175,AS$1)&lt;&gt;"",INDEX(kurz!$B$7:$AQ$58,$B175,AS$1),"")</f>
      </c>
      <c r="AT175">
        <f>IF(INDEX(kurz!$B$7:$AQ$58,$B175,AT$1)&lt;&gt;"",INDEX(kurz!$B$7:$AQ$58,$B175,AT$1),"")</f>
      </c>
      <c r="AU175">
        <f>IF(INDEX(kurz!$B$7:$AQ$58,$B175,AU$1)&lt;&gt;"",INDEX(kurz!$B$7:$AQ$58,$B175,AU$1),"")</f>
      </c>
      <c r="AV175">
        <f>IF(INDEX(kurz!$B$7:$AQ$58,$B175,AV$1)&lt;&gt;"",INDEX(kurz!$B$7:$AQ$58,$B175,AV$1),"")</f>
      </c>
    </row>
    <row r="176" spans="2:48" ht="15">
      <c r="B176" s="21">
        <f t="shared" si="12"/>
        <v>44</v>
      </c>
      <c r="C176" s="21">
        <f>INDEX(kurz!$A$7:$A$60,lang!B176)</f>
        <v>0</v>
      </c>
      <c r="D176" s="21">
        <f t="shared" si="11"/>
        <v>0</v>
      </c>
      <c r="E176" s="21">
        <f t="shared" si="13"/>
        <v>148</v>
      </c>
      <c r="F176" s="2">
        <f t="shared" si="14"/>
      </c>
      <c r="G176">
        <f>IF(INDEX(kurz!$B$7:$AQ$58,$B176,G$1)&lt;&gt;"",INDEX(kurz!$B$7:$AQ$58,$B176,G$1),"")</f>
      </c>
      <c r="H176">
        <f>IF(INDEX(kurz!$B$7:$AQ$58,$B176,H$1)&lt;&gt;"",INDEX(kurz!$B$7:$AQ$58,$B176,H$1),"")</f>
      </c>
      <c r="I176">
        <f>IF(INDEX(kurz!$B$7:$AQ$58,$B176,I$1)&lt;&gt;"",INDEX(kurz!$B$7:$AQ$58,$B176,I$1),"")</f>
      </c>
      <c r="J176">
        <f>IF(INDEX(kurz!$B$7:$AQ$58,$B176,J$1)&lt;&gt;"",INDEX(kurz!$B$7:$AQ$58,$B176,J$1),"")</f>
      </c>
      <c r="K176">
        <f>IF(INDEX(kurz!$B$7:$AQ$58,$B176,K$1)&lt;&gt;"",INDEX(kurz!$B$7:$AQ$58,$B176,K$1),"")</f>
      </c>
      <c r="L176">
        <f>IF(INDEX(kurz!$B$7:$AQ$58,$B176,L$1)&lt;&gt;"",INDEX(kurz!$B$7:$AQ$58,$B176,L$1),"")</f>
      </c>
      <c r="M176">
        <f>IF(INDEX(kurz!$B$7:$AQ$58,$B176,M$1)&lt;&gt;"",INDEX(kurz!$B$7:$AQ$58,$B176,M$1),"")</f>
      </c>
      <c r="N176">
        <f>IF(INDEX(kurz!$B$7:$AQ$58,$B176,N$1)&lt;&gt;"",INDEX(kurz!$B$7:$AQ$58,$B176,N$1),"")</f>
      </c>
      <c r="O176">
        <f>IF(INDEX(kurz!$B$7:$AQ$58,$B176,O$1)&lt;&gt;"",INDEX(kurz!$B$7:$AQ$58,$B176,O$1),"")</f>
      </c>
      <c r="P176">
        <f>IF(INDEX(kurz!$B$7:$AQ$58,$B176,P$1)&lt;&gt;"",INDEX(kurz!$B$7:$AQ$58,$B176,P$1),"")</f>
      </c>
      <c r="Q176">
        <f>IF(INDEX(kurz!$B$7:$AQ$58,$B176,Q$1)&lt;&gt;"",INDEX(kurz!$B$7:$AQ$58,$B176,Q$1),"")</f>
      </c>
      <c r="R176">
        <f>IF(INDEX(kurz!$B$7:$AQ$58,$B176,R$1)&lt;&gt;"",INDEX(kurz!$B$7:$AQ$58,$B176,R$1),"")</f>
      </c>
      <c r="S176">
        <f>IF(INDEX(kurz!$B$7:$AQ$58,$B176,S$1)&lt;&gt;"",INDEX(kurz!$B$7:$AQ$58,$B176,S$1),"")</f>
      </c>
      <c r="T176">
        <f>IF(INDEX(kurz!$B$7:$AQ$58,$B176,T$1)&lt;&gt;"",INDEX(kurz!$B$7:$AQ$58,$B176,T$1),"")</f>
      </c>
      <c r="U176">
        <f>IF(INDEX(kurz!$B$7:$AQ$58,$B176,U$1)&lt;&gt;"",INDEX(kurz!$B$7:$AQ$58,$B176,U$1),"")</f>
      </c>
      <c r="V176">
        <f>IF(INDEX(kurz!$B$7:$AQ$58,$B176,V$1)&lt;&gt;"",INDEX(kurz!$B$7:$AQ$58,$B176,V$1),"")</f>
      </c>
      <c r="W176">
        <f>IF(INDEX(kurz!$B$7:$AQ$58,$B176,W$1)&lt;&gt;"",INDEX(kurz!$B$7:$AQ$58,$B176,W$1),"")</f>
      </c>
      <c r="X176">
        <f>IF(INDEX(kurz!$B$7:$AQ$58,$B176,X$1)&lt;&gt;"",INDEX(kurz!$B$7:$AQ$58,$B176,X$1),"")</f>
      </c>
      <c r="Y176">
        <f>IF(INDEX(kurz!$B$7:$AQ$58,$B176,Y$1)&lt;&gt;"",INDEX(kurz!$B$7:$AQ$58,$B176,Y$1),"")</f>
      </c>
      <c r="Z176">
        <f>IF(INDEX(kurz!$B$7:$AQ$58,$B176,Z$1)&lt;&gt;"",INDEX(kurz!$B$7:$AQ$58,$B176,Z$1),"")</f>
      </c>
      <c r="AA176">
        <f>IF(INDEX(kurz!$B$7:$AQ$58,$B176,AA$1)&lt;&gt;"",INDEX(kurz!$B$7:$AQ$58,$B176,AA$1),"")</f>
      </c>
      <c r="AB176">
        <f>IF(INDEX(kurz!$B$7:$AQ$58,$B176,AB$1)&lt;&gt;"",INDEX(kurz!$B$7:$AQ$58,$B176,AB$1),"")</f>
      </c>
      <c r="AC176">
        <f>IF(INDEX(kurz!$B$7:$AQ$58,$B176,AC$1)&lt;&gt;"",INDEX(kurz!$B$7:$AQ$58,$B176,AC$1),"")</f>
      </c>
      <c r="AD176">
        <f>IF(INDEX(kurz!$B$7:$AQ$58,$B176,AD$1)&lt;&gt;"",INDEX(kurz!$B$7:$AQ$58,$B176,AD$1),"")</f>
      </c>
      <c r="AE176">
        <f>IF(INDEX(kurz!$B$7:$AQ$58,$B176,AE$1)&lt;&gt;"",INDEX(kurz!$B$7:$AQ$58,$B176,AE$1),"")</f>
      </c>
      <c r="AF176">
        <f>IF(INDEX(kurz!$B$7:$AQ$58,$B176,AF$1)&lt;&gt;"",INDEX(kurz!$B$7:$AQ$58,$B176,AF$1),"")</f>
      </c>
      <c r="AG176">
        <f>IF(INDEX(kurz!$B$7:$AQ$58,$B176,AG$1)&lt;&gt;"",INDEX(kurz!$B$7:$AQ$58,$B176,AG$1),"")</f>
      </c>
      <c r="AH176">
        <f>IF(INDEX(kurz!$B$7:$AQ$58,$B176,AH$1)&lt;&gt;"",INDEX(kurz!$B$7:$AQ$58,$B176,AH$1),"")</f>
      </c>
      <c r="AI176">
        <f>IF(INDEX(kurz!$B$7:$AQ$58,$B176,AI$1)&lt;&gt;"",INDEX(kurz!$B$7:$AQ$58,$B176,AI$1),"")</f>
      </c>
      <c r="AJ176">
        <f>IF(INDEX(kurz!$B$7:$AQ$58,$B176,AJ$1)&lt;&gt;"",INDEX(kurz!$B$7:$AQ$58,$B176,AJ$1),"")</f>
      </c>
      <c r="AK176">
        <f>IF(INDEX(kurz!$B$7:$AQ$58,$B176,AK$1)&lt;&gt;"",INDEX(kurz!$B$7:$AQ$58,$B176,AK$1),"")</f>
      </c>
      <c r="AL176">
        <f>IF(INDEX(kurz!$B$7:$AQ$58,$B176,AL$1)&lt;&gt;"",INDEX(kurz!$B$7:$AQ$58,$B176,AL$1),"")</f>
      </c>
      <c r="AM176">
        <f>IF(INDEX(kurz!$B$7:$AQ$58,$B176,AM$1)&lt;&gt;"",INDEX(kurz!$B$7:$AQ$58,$B176,AM$1),"")</f>
      </c>
      <c r="AN176">
        <f>IF(INDEX(kurz!$B$7:$AQ$58,$B176,AN$1)&lt;&gt;"",INDEX(kurz!$B$7:$AQ$58,$B176,AN$1),"")</f>
      </c>
      <c r="AO176">
        <f>IF(INDEX(kurz!$B$7:$AQ$58,$B176,AO$1)&lt;&gt;"",INDEX(kurz!$B$7:$AQ$58,$B176,AO$1),"")</f>
      </c>
      <c r="AP176">
        <f>IF(INDEX(kurz!$B$7:$AQ$58,$B176,AP$1)&lt;&gt;"",INDEX(kurz!$B$7:$AQ$58,$B176,AP$1),"")</f>
      </c>
      <c r="AQ176">
        <f>IF(INDEX(kurz!$B$7:$AQ$58,$B176,AQ$1)&lt;&gt;"",INDEX(kurz!$B$7:$AQ$58,$B176,AQ$1),"")</f>
      </c>
      <c r="AR176">
        <f>IF(INDEX(kurz!$B$7:$AQ$58,$B176,AR$1)&lt;&gt;"",INDEX(kurz!$B$7:$AQ$58,$B176,AR$1),"")</f>
      </c>
      <c r="AS176">
        <f>IF(INDEX(kurz!$B$7:$AQ$58,$B176,AS$1)&lt;&gt;"",INDEX(kurz!$B$7:$AQ$58,$B176,AS$1),"")</f>
      </c>
      <c r="AT176">
        <f>IF(INDEX(kurz!$B$7:$AQ$58,$B176,AT$1)&lt;&gt;"",INDEX(kurz!$B$7:$AQ$58,$B176,AT$1),"")</f>
      </c>
      <c r="AU176">
        <f>IF(INDEX(kurz!$B$7:$AQ$58,$B176,AU$1)&lt;&gt;"",INDEX(kurz!$B$7:$AQ$58,$B176,AU$1),"")</f>
      </c>
      <c r="AV176">
        <f>IF(INDEX(kurz!$B$7:$AQ$58,$B176,AV$1)&lt;&gt;"",INDEX(kurz!$B$7:$AQ$58,$B176,AV$1),"")</f>
      </c>
    </row>
    <row r="177" spans="2:48" ht="15">
      <c r="B177" s="21">
        <f t="shared" si="12"/>
        <v>45</v>
      </c>
      <c r="C177" s="21">
        <f>INDEX(kurz!$A$7:$A$60,lang!B177)</f>
        <v>0</v>
      </c>
      <c r="D177" s="21">
        <f>IF(D176=0,C177,D176-1)</f>
        <v>0</v>
      </c>
      <c r="E177" s="21">
        <f t="shared" si="13"/>
        <v>148</v>
      </c>
      <c r="F177" s="2">
        <f t="shared" si="14"/>
      </c>
      <c r="G177">
        <f>IF(INDEX(kurz!$B$7:$AQ$58,$B177,G$1)&lt;&gt;"",INDEX(kurz!$B$7:$AQ$58,$B177,G$1),"")</f>
      </c>
      <c r="H177">
        <f>IF(INDEX(kurz!$B$7:$AQ$58,$B177,H$1)&lt;&gt;"",INDEX(kurz!$B$7:$AQ$58,$B177,H$1),"")</f>
      </c>
      <c r="I177">
        <f>IF(INDEX(kurz!$B$7:$AQ$58,$B177,I$1)&lt;&gt;"",INDEX(kurz!$B$7:$AQ$58,$B177,I$1),"")</f>
      </c>
      <c r="J177">
        <f>IF(INDEX(kurz!$B$7:$AQ$58,$B177,J$1)&lt;&gt;"",INDEX(kurz!$B$7:$AQ$58,$B177,J$1),"")</f>
      </c>
      <c r="K177">
        <f>IF(INDEX(kurz!$B$7:$AQ$58,$B177,K$1)&lt;&gt;"",INDEX(kurz!$B$7:$AQ$58,$B177,K$1),"")</f>
      </c>
      <c r="L177">
        <f>IF(INDEX(kurz!$B$7:$AQ$58,$B177,L$1)&lt;&gt;"",INDEX(kurz!$B$7:$AQ$58,$B177,L$1),"")</f>
      </c>
      <c r="M177">
        <f>IF(INDEX(kurz!$B$7:$AQ$58,$B177,M$1)&lt;&gt;"",INDEX(kurz!$B$7:$AQ$58,$B177,M$1),"")</f>
      </c>
      <c r="N177">
        <f>IF(INDEX(kurz!$B$7:$AQ$58,$B177,N$1)&lt;&gt;"",INDEX(kurz!$B$7:$AQ$58,$B177,N$1),"")</f>
      </c>
      <c r="O177">
        <f>IF(INDEX(kurz!$B$7:$AQ$58,$B177,O$1)&lt;&gt;"",INDEX(kurz!$B$7:$AQ$58,$B177,O$1),"")</f>
      </c>
      <c r="P177">
        <f>IF(INDEX(kurz!$B$7:$AQ$58,$B177,P$1)&lt;&gt;"",INDEX(kurz!$B$7:$AQ$58,$B177,P$1),"")</f>
      </c>
      <c r="Q177">
        <f>IF(INDEX(kurz!$B$7:$AQ$58,$B177,Q$1)&lt;&gt;"",INDEX(kurz!$B$7:$AQ$58,$B177,Q$1),"")</f>
      </c>
      <c r="R177">
        <f>IF(INDEX(kurz!$B$7:$AQ$58,$B177,R$1)&lt;&gt;"",INDEX(kurz!$B$7:$AQ$58,$B177,R$1),"")</f>
      </c>
      <c r="S177">
        <f>IF(INDEX(kurz!$B$7:$AQ$58,$B177,S$1)&lt;&gt;"",INDEX(kurz!$B$7:$AQ$58,$B177,S$1),"")</f>
      </c>
      <c r="T177">
        <f>IF(INDEX(kurz!$B$7:$AQ$58,$B177,T$1)&lt;&gt;"",INDEX(kurz!$B$7:$AQ$58,$B177,T$1),"")</f>
      </c>
      <c r="U177">
        <f>IF(INDEX(kurz!$B$7:$AQ$58,$B177,U$1)&lt;&gt;"",INDEX(kurz!$B$7:$AQ$58,$B177,U$1),"")</f>
      </c>
      <c r="V177">
        <f>IF(INDEX(kurz!$B$7:$AQ$58,$B177,V$1)&lt;&gt;"",INDEX(kurz!$B$7:$AQ$58,$B177,V$1),"")</f>
      </c>
      <c r="W177">
        <f>IF(INDEX(kurz!$B$7:$AQ$58,$B177,W$1)&lt;&gt;"",INDEX(kurz!$B$7:$AQ$58,$B177,W$1),"")</f>
      </c>
      <c r="X177">
        <f>IF(INDEX(kurz!$B$7:$AQ$58,$B177,X$1)&lt;&gt;"",INDEX(kurz!$B$7:$AQ$58,$B177,X$1),"")</f>
      </c>
      <c r="Y177">
        <f>IF(INDEX(kurz!$B$7:$AQ$58,$B177,Y$1)&lt;&gt;"",INDEX(kurz!$B$7:$AQ$58,$B177,Y$1),"")</f>
      </c>
      <c r="Z177">
        <f>IF(INDEX(kurz!$B$7:$AQ$58,$B177,Z$1)&lt;&gt;"",INDEX(kurz!$B$7:$AQ$58,$B177,Z$1),"")</f>
      </c>
      <c r="AA177">
        <f>IF(INDEX(kurz!$B$7:$AQ$58,$B177,AA$1)&lt;&gt;"",INDEX(kurz!$B$7:$AQ$58,$B177,AA$1),"")</f>
      </c>
      <c r="AB177">
        <f>IF(INDEX(kurz!$B$7:$AQ$58,$B177,AB$1)&lt;&gt;"",INDEX(kurz!$B$7:$AQ$58,$B177,AB$1),"")</f>
      </c>
      <c r="AC177">
        <f>IF(INDEX(kurz!$B$7:$AQ$58,$B177,AC$1)&lt;&gt;"",INDEX(kurz!$B$7:$AQ$58,$B177,AC$1),"")</f>
      </c>
      <c r="AD177">
        <f>IF(INDEX(kurz!$B$7:$AQ$58,$B177,AD$1)&lt;&gt;"",INDEX(kurz!$B$7:$AQ$58,$B177,AD$1),"")</f>
      </c>
      <c r="AE177">
        <f>IF(INDEX(kurz!$B$7:$AQ$58,$B177,AE$1)&lt;&gt;"",INDEX(kurz!$B$7:$AQ$58,$B177,AE$1),"")</f>
      </c>
      <c r="AF177">
        <f>IF(INDEX(kurz!$B$7:$AQ$58,$B177,AF$1)&lt;&gt;"",INDEX(kurz!$B$7:$AQ$58,$B177,AF$1),"")</f>
      </c>
      <c r="AG177">
        <f>IF(INDEX(kurz!$B$7:$AQ$58,$B177,AG$1)&lt;&gt;"",INDEX(kurz!$B$7:$AQ$58,$B177,AG$1),"")</f>
      </c>
      <c r="AH177">
        <f>IF(INDEX(kurz!$B$7:$AQ$58,$B177,AH$1)&lt;&gt;"",INDEX(kurz!$B$7:$AQ$58,$B177,AH$1),"")</f>
      </c>
      <c r="AI177">
        <f>IF(INDEX(kurz!$B$7:$AQ$58,$B177,AI$1)&lt;&gt;"",INDEX(kurz!$B$7:$AQ$58,$B177,AI$1),"")</f>
      </c>
      <c r="AJ177">
        <f>IF(INDEX(kurz!$B$7:$AQ$58,$B177,AJ$1)&lt;&gt;"",INDEX(kurz!$B$7:$AQ$58,$B177,AJ$1),"")</f>
      </c>
      <c r="AK177">
        <f>IF(INDEX(kurz!$B$7:$AQ$58,$B177,AK$1)&lt;&gt;"",INDEX(kurz!$B$7:$AQ$58,$B177,AK$1),"")</f>
      </c>
      <c r="AL177">
        <f>IF(INDEX(kurz!$B$7:$AQ$58,$B177,AL$1)&lt;&gt;"",INDEX(kurz!$B$7:$AQ$58,$B177,AL$1),"")</f>
      </c>
      <c r="AM177">
        <f>IF(INDEX(kurz!$B$7:$AQ$58,$B177,AM$1)&lt;&gt;"",INDEX(kurz!$B$7:$AQ$58,$B177,AM$1),"")</f>
      </c>
      <c r="AN177">
        <f>IF(INDEX(kurz!$B$7:$AQ$58,$B177,AN$1)&lt;&gt;"",INDEX(kurz!$B$7:$AQ$58,$B177,AN$1),"")</f>
      </c>
      <c r="AO177">
        <f>IF(INDEX(kurz!$B$7:$AQ$58,$B177,AO$1)&lt;&gt;"",INDEX(kurz!$B$7:$AQ$58,$B177,AO$1),"")</f>
      </c>
      <c r="AP177">
        <f>IF(INDEX(kurz!$B$7:$AQ$58,$B177,AP$1)&lt;&gt;"",INDEX(kurz!$B$7:$AQ$58,$B177,AP$1),"")</f>
      </c>
      <c r="AQ177">
        <f>IF(INDEX(kurz!$B$7:$AQ$58,$B177,AQ$1)&lt;&gt;"",INDEX(kurz!$B$7:$AQ$58,$B177,AQ$1),"")</f>
      </c>
      <c r="AR177">
        <f>IF(INDEX(kurz!$B$7:$AQ$58,$B177,AR$1)&lt;&gt;"",INDEX(kurz!$B$7:$AQ$58,$B177,AR$1),"")</f>
      </c>
      <c r="AS177">
        <f>IF(INDEX(kurz!$B$7:$AQ$58,$B177,AS$1)&lt;&gt;"",INDEX(kurz!$B$7:$AQ$58,$B177,AS$1),"")</f>
      </c>
      <c r="AT177">
        <f>IF(INDEX(kurz!$B$7:$AQ$58,$B177,AT$1)&lt;&gt;"",INDEX(kurz!$B$7:$AQ$58,$B177,AT$1),"")</f>
      </c>
      <c r="AU177">
        <f>IF(INDEX(kurz!$B$7:$AQ$58,$B177,AU$1)&lt;&gt;"",INDEX(kurz!$B$7:$AQ$58,$B177,AU$1),"")</f>
      </c>
      <c r="AV177">
        <f>IF(INDEX(kurz!$B$7:$AQ$58,$B177,AV$1)&lt;&gt;"",INDEX(kurz!$B$7:$AQ$58,$B177,AV$1),"")</f>
      </c>
    </row>
    <row r="178" spans="2:48" ht="15">
      <c r="B178" s="21">
        <f t="shared" si="12"/>
        <v>46</v>
      </c>
      <c r="C178" s="21">
        <f>INDEX(kurz!$A$7:$A$60,lang!B178)</f>
        <v>0</v>
      </c>
      <c r="D178" s="21">
        <f>IF(D177=0,C178,D177-1)</f>
        <v>0</v>
      </c>
      <c r="E178" s="21">
        <f t="shared" si="13"/>
        <v>148</v>
      </c>
      <c r="F178" s="2">
        <f t="shared" si="14"/>
      </c>
      <c r="G178">
        <f>IF(INDEX(kurz!$B$7:$AQ$58,$B178,G$1)&lt;&gt;"",INDEX(kurz!$B$7:$AQ$58,$B178,G$1),"")</f>
      </c>
      <c r="H178">
        <f>IF(INDEX(kurz!$B$7:$AQ$58,$B178,H$1)&lt;&gt;"",INDEX(kurz!$B$7:$AQ$58,$B178,H$1),"")</f>
      </c>
      <c r="I178">
        <f>IF(INDEX(kurz!$B$7:$AQ$58,$B178,I$1)&lt;&gt;"",INDEX(kurz!$B$7:$AQ$58,$B178,I$1),"")</f>
      </c>
      <c r="J178">
        <f>IF(INDEX(kurz!$B$7:$AQ$58,$B178,J$1)&lt;&gt;"",INDEX(kurz!$B$7:$AQ$58,$B178,J$1),"")</f>
      </c>
      <c r="K178">
        <f>IF(INDEX(kurz!$B$7:$AQ$58,$B178,K$1)&lt;&gt;"",INDEX(kurz!$B$7:$AQ$58,$B178,K$1),"")</f>
      </c>
      <c r="L178">
        <f>IF(INDEX(kurz!$B$7:$AQ$58,$B178,L$1)&lt;&gt;"",INDEX(kurz!$B$7:$AQ$58,$B178,L$1),"")</f>
      </c>
      <c r="M178">
        <f>IF(INDEX(kurz!$B$7:$AQ$58,$B178,M$1)&lt;&gt;"",INDEX(kurz!$B$7:$AQ$58,$B178,M$1),"")</f>
      </c>
      <c r="N178">
        <f>IF(INDEX(kurz!$B$7:$AQ$58,$B178,N$1)&lt;&gt;"",INDEX(kurz!$B$7:$AQ$58,$B178,N$1),"")</f>
      </c>
      <c r="O178">
        <f>IF(INDEX(kurz!$B$7:$AQ$58,$B178,O$1)&lt;&gt;"",INDEX(kurz!$B$7:$AQ$58,$B178,O$1),"")</f>
      </c>
      <c r="P178">
        <f>IF(INDEX(kurz!$B$7:$AQ$58,$B178,P$1)&lt;&gt;"",INDEX(kurz!$B$7:$AQ$58,$B178,P$1),"")</f>
      </c>
      <c r="Q178">
        <f>IF(INDEX(kurz!$B$7:$AQ$58,$B178,Q$1)&lt;&gt;"",INDEX(kurz!$B$7:$AQ$58,$B178,Q$1),"")</f>
      </c>
      <c r="R178">
        <f>IF(INDEX(kurz!$B$7:$AQ$58,$B178,R$1)&lt;&gt;"",INDEX(kurz!$B$7:$AQ$58,$B178,R$1),"")</f>
      </c>
      <c r="S178">
        <f>IF(INDEX(kurz!$B$7:$AQ$58,$B178,S$1)&lt;&gt;"",INDEX(kurz!$B$7:$AQ$58,$B178,S$1),"")</f>
      </c>
      <c r="T178">
        <f>IF(INDEX(kurz!$B$7:$AQ$58,$B178,T$1)&lt;&gt;"",INDEX(kurz!$B$7:$AQ$58,$B178,T$1),"")</f>
      </c>
      <c r="U178">
        <f>IF(INDEX(kurz!$B$7:$AQ$58,$B178,U$1)&lt;&gt;"",INDEX(kurz!$B$7:$AQ$58,$B178,U$1),"")</f>
      </c>
      <c r="V178">
        <f>IF(INDEX(kurz!$B$7:$AQ$58,$B178,V$1)&lt;&gt;"",INDEX(kurz!$B$7:$AQ$58,$B178,V$1),"")</f>
      </c>
      <c r="W178">
        <f>IF(INDEX(kurz!$B$7:$AQ$58,$B178,W$1)&lt;&gt;"",INDEX(kurz!$B$7:$AQ$58,$B178,W$1),"")</f>
      </c>
      <c r="X178">
        <f>IF(INDEX(kurz!$B$7:$AQ$58,$B178,X$1)&lt;&gt;"",INDEX(kurz!$B$7:$AQ$58,$B178,X$1),"")</f>
      </c>
      <c r="Y178">
        <f>IF(INDEX(kurz!$B$7:$AQ$58,$B178,Y$1)&lt;&gt;"",INDEX(kurz!$B$7:$AQ$58,$B178,Y$1),"")</f>
      </c>
      <c r="Z178">
        <f>IF(INDEX(kurz!$B$7:$AQ$58,$B178,Z$1)&lt;&gt;"",INDEX(kurz!$B$7:$AQ$58,$B178,Z$1),"")</f>
      </c>
      <c r="AA178">
        <f>IF(INDEX(kurz!$B$7:$AQ$58,$B178,AA$1)&lt;&gt;"",INDEX(kurz!$B$7:$AQ$58,$B178,AA$1),"")</f>
      </c>
      <c r="AB178">
        <f>IF(INDEX(kurz!$B$7:$AQ$58,$B178,AB$1)&lt;&gt;"",INDEX(kurz!$B$7:$AQ$58,$B178,AB$1),"")</f>
      </c>
      <c r="AC178">
        <f>IF(INDEX(kurz!$B$7:$AQ$58,$B178,AC$1)&lt;&gt;"",INDEX(kurz!$B$7:$AQ$58,$B178,AC$1),"")</f>
      </c>
      <c r="AD178">
        <f>IF(INDEX(kurz!$B$7:$AQ$58,$B178,AD$1)&lt;&gt;"",INDEX(kurz!$B$7:$AQ$58,$B178,AD$1),"")</f>
      </c>
      <c r="AE178">
        <f>IF(INDEX(kurz!$B$7:$AQ$58,$B178,AE$1)&lt;&gt;"",INDEX(kurz!$B$7:$AQ$58,$B178,AE$1),"")</f>
      </c>
      <c r="AF178">
        <f>IF(INDEX(kurz!$B$7:$AQ$58,$B178,AF$1)&lt;&gt;"",INDEX(kurz!$B$7:$AQ$58,$B178,AF$1),"")</f>
      </c>
      <c r="AG178">
        <f>IF(INDEX(kurz!$B$7:$AQ$58,$B178,AG$1)&lt;&gt;"",INDEX(kurz!$B$7:$AQ$58,$B178,AG$1),"")</f>
      </c>
      <c r="AH178">
        <f>IF(INDEX(kurz!$B$7:$AQ$58,$B178,AH$1)&lt;&gt;"",INDEX(kurz!$B$7:$AQ$58,$B178,AH$1),"")</f>
      </c>
      <c r="AI178">
        <f>IF(INDEX(kurz!$B$7:$AQ$58,$B178,AI$1)&lt;&gt;"",INDEX(kurz!$B$7:$AQ$58,$B178,AI$1),"")</f>
      </c>
      <c r="AJ178">
        <f>IF(INDEX(kurz!$B$7:$AQ$58,$B178,AJ$1)&lt;&gt;"",INDEX(kurz!$B$7:$AQ$58,$B178,AJ$1),"")</f>
      </c>
      <c r="AK178">
        <f>IF(INDEX(kurz!$B$7:$AQ$58,$B178,AK$1)&lt;&gt;"",INDEX(kurz!$B$7:$AQ$58,$B178,AK$1),"")</f>
      </c>
      <c r="AL178">
        <f>IF(INDEX(kurz!$B$7:$AQ$58,$B178,AL$1)&lt;&gt;"",INDEX(kurz!$B$7:$AQ$58,$B178,AL$1),"")</f>
      </c>
      <c r="AM178">
        <f>IF(INDEX(kurz!$B$7:$AQ$58,$B178,AM$1)&lt;&gt;"",INDEX(kurz!$B$7:$AQ$58,$B178,AM$1),"")</f>
      </c>
      <c r="AN178">
        <f>IF(INDEX(kurz!$B$7:$AQ$58,$B178,AN$1)&lt;&gt;"",INDEX(kurz!$B$7:$AQ$58,$B178,AN$1),"")</f>
      </c>
      <c r="AO178">
        <f>IF(INDEX(kurz!$B$7:$AQ$58,$B178,AO$1)&lt;&gt;"",INDEX(kurz!$B$7:$AQ$58,$B178,AO$1),"")</f>
      </c>
      <c r="AP178">
        <f>IF(INDEX(kurz!$B$7:$AQ$58,$B178,AP$1)&lt;&gt;"",INDEX(kurz!$B$7:$AQ$58,$B178,AP$1),"")</f>
      </c>
      <c r="AQ178">
        <f>IF(INDEX(kurz!$B$7:$AQ$58,$B178,AQ$1)&lt;&gt;"",INDEX(kurz!$B$7:$AQ$58,$B178,AQ$1),"")</f>
      </c>
      <c r="AR178">
        <f>IF(INDEX(kurz!$B$7:$AQ$58,$B178,AR$1)&lt;&gt;"",INDEX(kurz!$B$7:$AQ$58,$B178,AR$1),"")</f>
      </c>
      <c r="AS178">
        <f>IF(INDEX(kurz!$B$7:$AQ$58,$B178,AS$1)&lt;&gt;"",INDEX(kurz!$B$7:$AQ$58,$B178,AS$1),"")</f>
      </c>
      <c r="AT178">
        <f>IF(INDEX(kurz!$B$7:$AQ$58,$B178,AT$1)&lt;&gt;"",INDEX(kurz!$B$7:$AQ$58,$B178,AT$1),"")</f>
      </c>
      <c r="AU178">
        <f>IF(INDEX(kurz!$B$7:$AQ$58,$B178,AU$1)&lt;&gt;"",INDEX(kurz!$B$7:$AQ$58,$B178,AU$1),"")</f>
      </c>
      <c r="AV178">
        <f>IF(INDEX(kurz!$B$7:$AQ$58,$B178,AV$1)&lt;&gt;"",INDEX(kurz!$B$7:$AQ$58,$B178,AV$1),"")</f>
      </c>
    </row>
    <row r="179" spans="2:48" ht="15">
      <c r="B179" s="21">
        <f t="shared" si="12"/>
        <v>47</v>
      </c>
      <c r="C179" s="21">
        <f>INDEX(kurz!$A$7:$A$60,lang!B179)</f>
        <v>0</v>
      </c>
      <c r="D179" s="21">
        <f>IF(D178=0,C179,D178-1)</f>
        <v>0</v>
      </c>
      <c r="E179" s="21">
        <f t="shared" si="13"/>
        <v>148</v>
      </c>
      <c r="F179" s="2">
        <f t="shared" si="14"/>
      </c>
      <c r="G179">
        <f>IF(INDEX(kurz!$B$7:$AQ$58,$B179,G$1)&lt;&gt;"",INDEX(kurz!$B$7:$AQ$58,$B179,G$1),"")</f>
      </c>
      <c r="H179">
        <f>IF(INDEX(kurz!$B$7:$AQ$58,$B179,H$1)&lt;&gt;"",INDEX(kurz!$B$7:$AQ$58,$B179,H$1),"")</f>
      </c>
      <c r="I179">
        <f>IF(INDEX(kurz!$B$7:$AQ$58,$B179,I$1)&lt;&gt;"",INDEX(kurz!$B$7:$AQ$58,$B179,I$1),"")</f>
      </c>
      <c r="J179">
        <f>IF(INDEX(kurz!$B$7:$AQ$58,$B179,J$1)&lt;&gt;"",INDEX(kurz!$B$7:$AQ$58,$B179,J$1),"")</f>
      </c>
      <c r="K179">
        <f>IF(INDEX(kurz!$B$7:$AQ$58,$B179,K$1)&lt;&gt;"",INDEX(kurz!$B$7:$AQ$58,$B179,K$1),"")</f>
      </c>
      <c r="L179">
        <f>IF(INDEX(kurz!$B$7:$AQ$58,$B179,L$1)&lt;&gt;"",INDEX(kurz!$B$7:$AQ$58,$B179,L$1),"")</f>
      </c>
      <c r="M179">
        <f>IF(INDEX(kurz!$B$7:$AQ$58,$B179,M$1)&lt;&gt;"",INDEX(kurz!$B$7:$AQ$58,$B179,M$1),"")</f>
      </c>
      <c r="N179">
        <f>IF(INDEX(kurz!$B$7:$AQ$58,$B179,N$1)&lt;&gt;"",INDEX(kurz!$B$7:$AQ$58,$B179,N$1),"")</f>
      </c>
      <c r="O179">
        <f>IF(INDEX(kurz!$B$7:$AQ$58,$B179,O$1)&lt;&gt;"",INDEX(kurz!$B$7:$AQ$58,$B179,O$1),"")</f>
      </c>
      <c r="P179">
        <f>IF(INDEX(kurz!$B$7:$AQ$58,$B179,P$1)&lt;&gt;"",INDEX(kurz!$B$7:$AQ$58,$B179,P$1),"")</f>
      </c>
      <c r="Q179">
        <f>IF(INDEX(kurz!$B$7:$AQ$58,$B179,Q$1)&lt;&gt;"",INDEX(kurz!$B$7:$AQ$58,$B179,Q$1),"")</f>
      </c>
      <c r="R179">
        <f>IF(INDEX(kurz!$B$7:$AQ$58,$B179,R$1)&lt;&gt;"",INDEX(kurz!$B$7:$AQ$58,$B179,R$1),"")</f>
      </c>
      <c r="S179">
        <f>IF(INDEX(kurz!$B$7:$AQ$58,$B179,S$1)&lt;&gt;"",INDEX(kurz!$B$7:$AQ$58,$B179,S$1),"")</f>
      </c>
      <c r="T179">
        <f>IF(INDEX(kurz!$B$7:$AQ$58,$B179,T$1)&lt;&gt;"",INDEX(kurz!$B$7:$AQ$58,$B179,T$1),"")</f>
      </c>
      <c r="U179">
        <f>IF(INDEX(kurz!$B$7:$AQ$58,$B179,U$1)&lt;&gt;"",INDEX(kurz!$B$7:$AQ$58,$B179,U$1),"")</f>
      </c>
      <c r="V179">
        <f>IF(INDEX(kurz!$B$7:$AQ$58,$B179,V$1)&lt;&gt;"",INDEX(kurz!$B$7:$AQ$58,$B179,V$1),"")</f>
      </c>
      <c r="W179">
        <f>IF(INDEX(kurz!$B$7:$AQ$58,$B179,W$1)&lt;&gt;"",INDEX(kurz!$B$7:$AQ$58,$B179,W$1),"")</f>
      </c>
      <c r="X179">
        <f>IF(INDEX(kurz!$B$7:$AQ$58,$B179,X$1)&lt;&gt;"",INDEX(kurz!$B$7:$AQ$58,$B179,X$1),"")</f>
      </c>
      <c r="Y179">
        <f>IF(INDEX(kurz!$B$7:$AQ$58,$B179,Y$1)&lt;&gt;"",INDEX(kurz!$B$7:$AQ$58,$B179,Y$1),"")</f>
      </c>
      <c r="Z179">
        <f>IF(INDEX(kurz!$B$7:$AQ$58,$B179,Z$1)&lt;&gt;"",INDEX(kurz!$B$7:$AQ$58,$B179,Z$1),"")</f>
      </c>
      <c r="AA179">
        <f>IF(INDEX(kurz!$B$7:$AQ$58,$B179,AA$1)&lt;&gt;"",INDEX(kurz!$B$7:$AQ$58,$B179,AA$1),"")</f>
      </c>
      <c r="AB179">
        <f>IF(INDEX(kurz!$B$7:$AQ$58,$B179,AB$1)&lt;&gt;"",INDEX(kurz!$B$7:$AQ$58,$B179,AB$1),"")</f>
      </c>
      <c r="AC179">
        <f>IF(INDEX(kurz!$B$7:$AQ$58,$B179,AC$1)&lt;&gt;"",INDEX(kurz!$B$7:$AQ$58,$B179,AC$1),"")</f>
      </c>
      <c r="AD179">
        <f>IF(INDEX(kurz!$B$7:$AQ$58,$B179,AD$1)&lt;&gt;"",INDEX(kurz!$B$7:$AQ$58,$B179,AD$1),"")</f>
      </c>
      <c r="AE179">
        <f>IF(INDEX(kurz!$B$7:$AQ$58,$B179,AE$1)&lt;&gt;"",INDEX(kurz!$B$7:$AQ$58,$B179,AE$1),"")</f>
      </c>
      <c r="AF179">
        <f>IF(INDEX(kurz!$B$7:$AQ$58,$B179,AF$1)&lt;&gt;"",INDEX(kurz!$B$7:$AQ$58,$B179,AF$1),"")</f>
      </c>
      <c r="AG179">
        <f>IF(INDEX(kurz!$B$7:$AQ$58,$B179,AG$1)&lt;&gt;"",INDEX(kurz!$B$7:$AQ$58,$B179,AG$1),"")</f>
      </c>
      <c r="AH179">
        <f>IF(INDEX(kurz!$B$7:$AQ$58,$B179,AH$1)&lt;&gt;"",INDEX(kurz!$B$7:$AQ$58,$B179,AH$1),"")</f>
      </c>
      <c r="AI179">
        <f>IF(INDEX(kurz!$B$7:$AQ$58,$B179,AI$1)&lt;&gt;"",INDEX(kurz!$B$7:$AQ$58,$B179,AI$1),"")</f>
      </c>
      <c r="AJ179">
        <f>IF(INDEX(kurz!$B$7:$AQ$58,$B179,AJ$1)&lt;&gt;"",INDEX(kurz!$B$7:$AQ$58,$B179,AJ$1),"")</f>
      </c>
      <c r="AK179">
        <f>IF(INDEX(kurz!$B$7:$AQ$58,$B179,AK$1)&lt;&gt;"",INDEX(kurz!$B$7:$AQ$58,$B179,AK$1),"")</f>
      </c>
      <c r="AL179">
        <f>IF(INDEX(kurz!$B$7:$AQ$58,$B179,AL$1)&lt;&gt;"",INDEX(kurz!$B$7:$AQ$58,$B179,AL$1),"")</f>
      </c>
      <c r="AM179">
        <f>IF(INDEX(kurz!$B$7:$AQ$58,$B179,AM$1)&lt;&gt;"",INDEX(kurz!$B$7:$AQ$58,$B179,AM$1),"")</f>
      </c>
      <c r="AN179">
        <f>IF(INDEX(kurz!$B$7:$AQ$58,$B179,AN$1)&lt;&gt;"",INDEX(kurz!$B$7:$AQ$58,$B179,AN$1),"")</f>
      </c>
      <c r="AO179">
        <f>IF(INDEX(kurz!$B$7:$AQ$58,$B179,AO$1)&lt;&gt;"",INDEX(kurz!$B$7:$AQ$58,$B179,AO$1),"")</f>
      </c>
      <c r="AP179">
        <f>IF(INDEX(kurz!$B$7:$AQ$58,$B179,AP$1)&lt;&gt;"",INDEX(kurz!$B$7:$AQ$58,$B179,AP$1),"")</f>
      </c>
      <c r="AQ179">
        <f>IF(INDEX(kurz!$B$7:$AQ$58,$B179,AQ$1)&lt;&gt;"",INDEX(kurz!$B$7:$AQ$58,$B179,AQ$1),"")</f>
      </c>
      <c r="AR179">
        <f>IF(INDEX(kurz!$B$7:$AQ$58,$B179,AR$1)&lt;&gt;"",INDEX(kurz!$B$7:$AQ$58,$B179,AR$1),"")</f>
      </c>
      <c r="AS179">
        <f>IF(INDEX(kurz!$B$7:$AQ$58,$B179,AS$1)&lt;&gt;"",INDEX(kurz!$B$7:$AQ$58,$B179,AS$1),"")</f>
      </c>
      <c r="AT179">
        <f>IF(INDEX(kurz!$B$7:$AQ$58,$B179,AT$1)&lt;&gt;"",INDEX(kurz!$B$7:$AQ$58,$B179,AT$1),"")</f>
      </c>
      <c r="AU179">
        <f>IF(INDEX(kurz!$B$7:$AQ$58,$B179,AU$1)&lt;&gt;"",INDEX(kurz!$B$7:$AQ$58,$B179,AU$1),"")</f>
      </c>
      <c r="AV179">
        <f>IF(INDEX(kurz!$B$7:$AQ$58,$B179,AV$1)&lt;&gt;"",INDEX(kurz!$B$7:$AQ$58,$B179,AV$1),"")</f>
      </c>
    </row>
    <row r="180" spans="2:48" ht="15">
      <c r="B180" s="21">
        <f t="shared" si="12"/>
        <v>48</v>
      </c>
      <c r="C180" s="21">
        <f>INDEX(kurz!$A$7:$A$60,lang!B180)</f>
        <v>0</v>
      </c>
      <c r="D180" s="21">
        <f>IF(D179=0,C180,D179-1)</f>
        <v>0</v>
      </c>
      <c r="E180" s="21">
        <f t="shared" si="13"/>
        <v>148</v>
      </c>
      <c r="F180" s="2">
        <f t="shared" si="14"/>
      </c>
      <c r="G180">
        <f>IF(INDEX(kurz!$B$7:$AQ$58,$B180,G$1)&lt;&gt;"",INDEX(kurz!$B$7:$AQ$58,$B180,G$1),"")</f>
      </c>
      <c r="H180">
        <f>IF(INDEX(kurz!$B$7:$AQ$58,$B180,H$1)&lt;&gt;"",INDEX(kurz!$B$7:$AQ$58,$B180,H$1),"")</f>
      </c>
      <c r="I180">
        <f>IF(INDEX(kurz!$B$7:$AQ$58,$B180,I$1)&lt;&gt;"",INDEX(kurz!$B$7:$AQ$58,$B180,I$1),"")</f>
      </c>
      <c r="J180">
        <f>IF(INDEX(kurz!$B$7:$AQ$58,$B180,J$1)&lt;&gt;"",INDEX(kurz!$B$7:$AQ$58,$B180,J$1),"")</f>
      </c>
      <c r="K180">
        <f>IF(INDEX(kurz!$B$7:$AQ$58,$B180,K$1)&lt;&gt;"",INDEX(kurz!$B$7:$AQ$58,$B180,K$1),"")</f>
      </c>
      <c r="L180">
        <f>IF(INDEX(kurz!$B$7:$AQ$58,$B180,L$1)&lt;&gt;"",INDEX(kurz!$B$7:$AQ$58,$B180,L$1),"")</f>
      </c>
      <c r="M180">
        <f>IF(INDEX(kurz!$B$7:$AQ$58,$B180,M$1)&lt;&gt;"",INDEX(kurz!$B$7:$AQ$58,$B180,M$1),"")</f>
      </c>
      <c r="N180">
        <f>IF(INDEX(kurz!$B$7:$AQ$58,$B180,N$1)&lt;&gt;"",INDEX(kurz!$B$7:$AQ$58,$B180,N$1),"")</f>
      </c>
      <c r="O180">
        <f>IF(INDEX(kurz!$B$7:$AQ$58,$B180,O$1)&lt;&gt;"",INDEX(kurz!$B$7:$AQ$58,$B180,O$1),"")</f>
      </c>
      <c r="P180">
        <f>IF(INDEX(kurz!$B$7:$AQ$58,$B180,P$1)&lt;&gt;"",INDEX(kurz!$B$7:$AQ$58,$B180,P$1),"")</f>
      </c>
      <c r="Q180">
        <f>IF(INDEX(kurz!$B$7:$AQ$58,$B180,Q$1)&lt;&gt;"",INDEX(kurz!$B$7:$AQ$58,$B180,Q$1),"")</f>
      </c>
      <c r="R180">
        <f>IF(INDEX(kurz!$B$7:$AQ$58,$B180,R$1)&lt;&gt;"",INDEX(kurz!$B$7:$AQ$58,$B180,R$1),"")</f>
      </c>
      <c r="S180">
        <f>IF(INDEX(kurz!$B$7:$AQ$58,$B180,S$1)&lt;&gt;"",INDEX(kurz!$B$7:$AQ$58,$B180,S$1),"")</f>
      </c>
      <c r="T180">
        <f>IF(INDEX(kurz!$B$7:$AQ$58,$B180,T$1)&lt;&gt;"",INDEX(kurz!$B$7:$AQ$58,$B180,T$1),"")</f>
      </c>
      <c r="U180">
        <f>IF(INDEX(kurz!$B$7:$AQ$58,$B180,U$1)&lt;&gt;"",INDEX(kurz!$B$7:$AQ$58,$B180,U$1),"")</f>
      </c>
      <c r="V180">
        <f>IF(INDEX(kurz!$B$7:$AQ$58,$B180,V$1)&lt;&gt;"",INDEX(kurz!$B$7:$AQ$58,$B180,V$1),"")</f>
      </c>
      <c r="W180">
        <f>IF(INDEX(kurz!$B$7:$AQ$58,$B180,W$1)&lt;&gt;"",INDEX(kurz!$B$7:$AQ$58,$B180,W$1),"")</f>
      </c>
      <c r="X180">
        <f>IF(INDEX(kurz!$B$7:$AQ$58,$B180,X$1)&lt;&gt;"",INDEX(kurz!$B$7:$AQ$58,$B180,X$1),"")</f>
      </c>
      <c r="Y180">
        <f>IF(INDEX(kurz!$B$7:$AQ$58,$B180,Y$1)&lt;&gt;"",INDEX(kurz!$B$7:$AQ$58,$B180,Y$1),"")</f>
      </c>
      <c r="Z180">
        <f>IF(INDEX(kurz!$B$7:$AQ$58,$B180,Z$1)&lt;&gt;"",INDEX(kurz!$B$7:$AQ$58,$B180,Z$1),"")</f>
      </c>
      <c r="AA180">
        <f>IF(INDEX(kurz!$B$7:$AQ$58,$B180,AA$1)&lt;&gt;"",INDEX(kurz!$B$7:$AQ$58,$B180,AA$1),"")</f>
      </c>
      <c r="AB180">
        <f>IF(INDEX(kurz!$B$7:$AQ$58,$B180,AB$1)&lt;&gt;"",INDEX(kurz!$B$7:$AQ$58,$B180,AB$1),"")</f>
      </c>
      <c r="AC180">
        <f>IF(INDEX(kurz!$B$7:$AQ$58,$B180,AC$1)&lt;&gt;"",INDEX(kurz!$B$7:$AQ$58,$B180,AC$1),"")</f>
      </c>
      <c r="AD180">
        <f>IF(INDEX(kurz!$B$7:$AQ$58,$B180,AD$1)&lt;&gt;"",INDEX(kurz!$B$7:$AQ$58,$B180,AD$1),"")</f>
      </c>
      <c r="AE180">
        <f>IF(INDEX(kurz!$B$7:$AQ$58,$B180,AE$1)&lt;&gt;"",INDEX(kurz!$B$7:$AQ$58,$B180,AE$1),"")</f>
      </c>
      <c r="AF180">
        <f>IF(INDEX(kurz!$B$7:$AQ$58,$B180,AF$1)&lt;&gt;"",INDEX(kurz!$B$7:$AQ$58,$B180,AF$1),"")</f>
      </c>
      <c r="AG180">
        <f>IF(INDEX(kurz!$B$7:$AQ$58,$B180,AG$1)&lt;&gt;"",INDEX(kurz!$B$7:$AQ$58,$B180,AG$1),"")</f>
      </c>
      <c r="AH180">
        <f>IF(INDEX(kurz!$B$7:$AQ$58,$B180,AH$1)&lt;&gt;"",INDEX(kurz!$B$7:$AQ$58,$B180,AH$1),"")</f>
      </c>
      <c r="AI180">
        <f>IF(INDEX(kurz!$B$7:$AQ$58,$B180,AI$1)&lt;&gt;"",INDEX(kurz!$B$7:$AQ$58,$B180,AI$1),"")</f>
      </c>
      <c r="AJ180">
        <f>IF(INDEX(kurz!$B$7:$AQ$58,$B180,AJ$1)&lt;&gt;"",INDEX(kurz!$B$7:$AQ$58,$B180,AJ$1),"")</f>
      </c>
      <c r="AK180">
        <f>IF(INDEX(kurz!$B$7:$AQ$58,$B180,AK$1)&lt;&gt;"",INDEX(kurz!$B$7:$AQ$58,$B180,AK$1),"")</f>
      </c>
      <c r="AL180">
        <f>IF(INDEX(kurz!$B$7:$AQ$58,$B180,AL$1)&lt;&gt;"",INDEX(kurz!$B$7:$AQ$58,$B180,AL$1),"")</f>
      </c>
      <c r="AM180">
        <f>IF(INDEX(kurz!$B$7:$AQ$58,$B180,AM$1)&lt;&gt;"",INDEX(kurz!$B$7:$AQ$58,$B180,AM$1),"")</f>
      </c>
      <c r="AN180">
        <f>IF(INDEX(kurz!$B$7:$AQ$58,$B180,AN$1)&lt;&gt;"",INDEX(kurz!$B$7:$AQ$58,$B180,AN$1),"")</f>
      </c>
      <c r="AO180">
        <f>IF(INDEX(kurz!$B$7:$AQ$58,$B180,AO$1)&lt;&gt;"",INDEX(kurz!$B$7:$AQ$58,$B180,AO$1),"")</f>
      </c>
      <c r="AP180">
        <f>IF(INDEX(kurz!$B$7:$AQ$58,$B180,AP$1)&lt;&gt;"",INDEX(kurz!$B$7:$AQ$58,$B180,AP$1),"")</f>
      </c>
      <c r="AQ180">
        <f>IF(INDEX(kurz!$B$7:$AQ$58,$B180,AQ$1)&lt;&gt;"",INDEX(kurz!$B$7:$AQ$58,$B180,AQ$1),"")</f>
      </c>
      <c r="AR180">
        <f>IF(INDEX(kurz!$B$7:$AQ$58,$B180,AR$1)&lt;&gt;"",INDEX(kurz!$B$7:$AQ$58,$B180,AR$1),"")</f>
      </c>
      <c r="AS180">
        <f>IF(INDEX(kurz!$B$7:$AQ$58,$B180,AS$1)&lt;&gt;"",INDEX(kurz!$B$7:$AQ$58,$B180,AS$1),"")</f>
      </c>
      <c r="AT180">
        <f>IF(INDEX(kurz!$B$7:$AQ$58,$B180,AT$1)&lt;&gt;"",INDEX(kurz!$B$7:$AQ$58,$B180,AT$1),"")</f>
      </c>
      <c r="AU180">
        <f>IF(INDEX(kurz!$B$7:$AQ$58,$B180,AU$1)&lt;&gt;"",INDEX(kurz!$B$7:$AQ$58,$B180,AU$1),"")</f>
      </c>
      <c r="AV180">
        <f>IF(INDEX(kurz!$B$7:$AQ$58,$B180,AV$1)&lt;&gt;"",INDEX(kurz!$B$7:$AQ$58,$B180,AV$1),"")</f>
      </c>
    </row>
    <row r="181" spans="2:48" ht="15">
      <c r="B181" s="21">
        <f t="shared" si="12"/>
        <v>49</v>
      </c>
      <c r="C181" s="21">
        <f>INDEX(kurz!$A$7:$A$60,lang!B181)</f>
        <v>0</v>
      </c>
      <c r="D181" s="21">
        <f>IF(D180=0,C181,D180-1)</f>
        <v>0</v>
      </c>
      <c r="E181" s="21">
        <f t="shared" si="13"/>
        <v>148</v>
      </c>
      <c r="F181" s="2">
        <f t="shared" si="14"/>
      </c>
      <c r="G181">
        <f>IF(INDEX(kurz!$B$7:$AQ$58,$B181,G$1)&lt;&gt;"",INDEX(kurz!$B$7:$AQ$58,$B181,G$1),"")</f>
      </c>
      <c r="H181">
        <f>IF(INDEX(kurz!$B$7:$AQ$58,$B181,H$1)&lt;&gt;"",INDEX(kurz!$B$7:$AQ$58,$B181,H$1),"")</f>
      </c>
      <c r="I181">
        <f>IF(INDEX(kurz!$B$7:$AQ$58,$B181,I$1)&lt;&gt;"",INDEX(kurz!$B$7:$AQ$58,$B181,I$1),"")</f>
      </c>
      <c r="J181">
        <f>IF(INDEX(kurz!$B$7:$AQ$58,$B181,J$1)&lt;&gt;"",INDEX(kurz!$B$7:$AQ$58,$B181,J$1),"")</f>
      </c>
      <c r="K181">
        <f>IF(INDEX(kurz!$B$7:$AQ$58,$B181,K$1)&lt;&gt;"",INDEX(kurz!$B$7:$AQ$58,$B181,K$1),"")</f>
      </c>
      <c r="L181">
        <f>IF(INDEX(kurz!$B$7:$AQ$58,$B181,L$1)&lt;&gt;"",INDEX(kurz!$B$7:$AQ$58,$B181,L$1),"")</f>
      </c>
      <c r="M181">
        <f>IF(INDEX(kurz!$B$7:$AQ$58,$B181,M$1)&lt;&gt;"",INDEX(kurz!$B$7:$AQ$58,$B181,M$1),"")</f>
      </c>
      <c r="N181">
        <f>IF(INDEX(kurz!$B$7:$AQ$58,$B181,N$1)&lt;&gt;"",INDEX(kurz!$B$7:$AQ$58,$B181,N$1),"")</f>
      </c>
      <c r="O181">
        <f>IF(INDEX(kurz!$B$7:$AQ$58,$B181,O$1)&lt;&gt;"",INDEX(kurz!$B$7:$AQ$58,$B181,O$1),"")</f>
      </c>
      <c r="P181">
        <f>IF(INDEX(kurz!$B$7:$AQ$58,$B181,P$1)&lt;&gt;"",INDEX(kurz!$B$7:$AQ$58,$B181,P$1),"")</f>
      </c>
      <c r="Q181">
        <f>IF(INDEX(kurz!$B$7:$AQ$58,$B181,Q$1)&lt;&gt;"",INDEX(kurz!$B$7:$AQ$58,$B181,Q$1),"")</f>
      </c>
      <c r="R181">
        <f>IF(INDEX(kurz!$B$7:$AQ$58,$B181,R$1)&lt;&gt;"",INDEX(kurz!$B$7:$AQ$58,$B181,R$1),"")</f>
      </c>
      <c r="S181">
        <f>IF(INDEX(kurz!$B$7:$AQ$58,$B181,S$1)&lt;&gt;"",INDEX(kurz!$B$7:$AQ$58,$B181,S$1),"")</f>
      </c>
      <c r="T181">
        <f>IF(INDEX(kurz!$B$7:$AQ$58,$B181,T$1)&lt;&gt;"",INDEX(kurz!$B$7:$AQ$58,$B181,T$1),"")</f>
      </c>
      <c r="U181">
        <f>IF(INDEX(kurz!$B$7:$AQ$58,$B181,U$1)&lt;&gt;"",INDEX(kurz!$B$7:$AQ$58,$B181,U$1),"")</f>
      </c>
      <c r="V181">
        <f>IF(INDEX(kurz!$B$7:$AQ$58,$B181,V$1)&lt;&gt;"",INDEX(kurz!$B$7:$AQ$58,$B181,V$1),"")</f>
      </c>
      <c r="W181">
        <f>IF(INDEX(kurz!$B$7:$AQ$58,$B181,W$1)&lt;&gt;"",INDEX(kurz!$B$7:$AQ$58,$B181,W$1),"")</f>
      </c>
      <c r="X181">
        <f>IF(INDEX(kurz!$B$7:$AQ$58,$B181,X$1)&lt;&gt;"",INDEX(kurz!$B$7:$AQ$58,$B181,X$1),"")</f>
      </c>
      <c r="Y181">
        <f>IF(INDEX(kurz!$B$7:$AQ$58,$B181,Y$1)&lt;&gt;"",INDEX(kurz!$B$7:$AQ$58,$B181,Y$1),"")</f>
      </c>
      <c r="Z181">
        <f>IF(INDEX(kurz!$B$7:$AQ$58,$B181,Z$1)&lt;&gt;"",INDEX(kurz!$B$7:$AQ$58,$B181,Z$1),"")</f>
      </c>
      <c r="AA181">
        <f>IF(INDEX(kurz!$B$7:$AQ$58,$B181,AA$1)&lt;&gt;"",INDEX(kurz!$B$7:$AQ$58,$B181,AA$1),"")</f>
      </c>
      <c r="AB181">
        <f>IF(INDEX(kurz!$B$7:$AQ$58,$B181,AB$1)&lt;&gt;"",INDEX(kurz!$B$7:$AQ$58,$B181,AB$1),"")</f>
      </c>
      <c r="AC181">
        <f>IF(INDEX(kurz!$B$7:$AQ$58,$B181,AC$1)&lt;&gt;"",INDEX(kurz!$B$7:$AQ$58,$B181,AC$1),"")</f>
      </c>
      <c r="AD181">
        <f>IF(INDEX(kurz!$B$7:$AQ$58,$B181,AD$1)&lt;&gt;"",INDEX(kurz!$B$7:$AQ$58,$B181,AD$1),"")</f>
      </c>
      <c r="AE181">
        <f>IF(INDEX(kurz!$B$7:$AQ$58,$B181,AE$1)&lt;&gt;"",INDEX(kurz!$B$7:$AQ$58,$B181,AE$1),"")</f>
      </c>
      <c r="AF181">
        <f>IF(INDEX(kurz!$B$7:$AQ$58,$B181,AF$1)&lt;&gt;"",INDEX(kurz!$B$7:$AQ$58,$B181,AF$1),"")</f>
      </c>
      <c r="AG181">
        <f>IF(INDEX(kurz!$B$7:$AQ$58,$B181,AG$1)&lt;&gt;"",INDEX(kurz!$B$7:$AQ$58,$B181,AG$1),"")</f>
      </c>
      <c r="AH181">
        <f>IF(INDEX(kurz!$B$7:$AQ$58,$B181,AH$1)&lt;&gt;"",INDEX(kurz!$B$7:$AQ$58,$B181,AH$1),"")</f>
      </c>
      <c r="AI181">
        <f>IF(INDEX(kurz!$B$7:$AQ$58,$B181,AI$1)&lt;&gt;"",INDEX(kurz!$B$7:$AQ$58,$B181,AI$1),"")</f>
      </c>
      <c r="AJ181">
        <f>IF(INDEX(kurz!$B$7:$AQ$58,$B181,AJ$1)&lt;&gt;"",INDEX(kurz!$B$7:$AQ$58,$B181,AJ$1),"")</f>
      </c>
      <c r="AK181">
        <f>IF(INDEX(kurz!$B$7:$AQ$58,$B181,AK$1)&lt;&gt;"",INDEX(kurz!$B$7:$AQ$58,$B181,AK$1),"")</f>
      </c>
      <c r="AL181">
        <f>IF(INDEX(kurz!$B$7:$AQ$58,$B181,AL$1)&lt;&gt;"",INDEX(kurz!$B$7:$AQ$58,$B181,AL$1),"")</f>
      </c>
      <c r="AM181">
        <f>IF(INDEX(kurz!$B$7:$AQ$58,$B181,AM$1)&lt;&gt;"",INDEX(kurz!$B$7:$AQ$58,$B181,AM$1),"")</f>
      </c>
      <c r="AN181">
        <f>IF(INDEX(kurz!$B$7:$AQ$58,$B181,AN$1)&lt;&gt;"",INDEX(kurz!$B$7:$AQ$58,$B181,AN$1),"")</f>
      </c>
      <c r="AO181">
        <f>IF(INDEX(kurz!$B$7:$AQ$58,$B181,AO$1)&lt;&gt;"",INDEX(kurz!$B$7:$AQ$58,$B181,AO$1),"")</f>
      </c>
      <c r="AP181">
        <f>IF(INDEX(kurz!$B$7:$AQ$58,$B181,AP$1)&lt;&gt;"",INDEX(kurz!$B$7:$AQ$58,$B181,AP$1),"")</f>
      </c>
      <c r="AQ181">
        <f>IF(INDEX(kurz!$B$7:$AQ$58,$B181,AQ$1)&lt;&gt;"",INDEX(kurz!$B$7:$AQ$58,$B181,AQ$1),"")</f>
      </c>
      <c r="AR181">
        <f>IF(INDEX(kurz!$B$7:$AQ$58,$B181,AR$1)&lt;&gt;"",INDEX(kurz!$B$7:$AQ$58,$B181,AR$1),"")</f>
      </c>
      <c r="AS181">
        <f>IF(INDEX(kurz!$B$7:$AQ$58,$B181,AS$1)&lt;&gt;"",INDEX(kurz!$B$7:$AQ$58,$B181,AS$1),"")</f>
      </c>
      <c r="AT181">
        <f>IF(INDEX(kurz!$B$7:$AQ$58,$B181,AT$1)&lt;&gt;"",INDEX(kurz!$B$7:$AQ$58,$B181,AT$1),"")</f>
      </c>
      <c r="AU181">
        <f>IF(INDEX(kurz!$B$7:$AQ$58,$B181,AU$1)&lt;&gt;"",INDEX(kurz!$B$7:$AQ$58,$B181,AU$1),"")</f>
      </c>
      <c r="AV181">
        <f>IF(INDEX(kurz!$B$7:$AQ$58,$B181,AV$1)&lt;&gt;"",INDEX(kurz!$B$7:$AQ$58,$B181,AV$1),"")</f>
      </c>
    </row>
    <row r="182" spans="2:48" ht="15">
      <c r="B182" s="21">
        <f t="shared" si="12"/>
        <v>50</v>
      </c>
      <c r="C182" s="21">
        <f>INDEX(kurz!$A$7:$A$60,lang!B182)</f>
        <v>0</v>
      </c>
      <c r="D182" s="21">
        <f>IF(D181=0,C182,D181-1)</f>
        <v>0</v>
      </c>
      <c r="E182" s="21">
        <f t="shared" si="13"/>
        <v>148</v>
      </c>
      <c r="F182" s="2">
        <f t="shared" si="14"/>
      </c>
      <c r="G182">
        <f>IF(INDEX(kurz!$B$7:$AQ$58,$B182,G$1)&lt;&gt;"",INDEX(kurz!$B$7:$AQ$58,$B182,G$1),"")</f>
      </c>
      <c r="H182">
        <f>IF(INDEX(kurz!$B$7:$AQ$58,$B182,H$1)&lt;&gt;"",INDEX(kurz!$B$7:$AQ$58,$B182,H$1),"")</f>
      </c>
      <c r="I182">
        <f>IF(INDEX(kurz!$B$7:$AQ$58,$B182,I$1)&lt;&gt;"",INDEX(kurz!$B$7:$AQ$58,$B182,I$1),"")</f>
      </c>
      <c r="J182">
        <f>IF(INDEX(kurz!$B$7:$AQ$58,$B182,J$1)&lt;&gt;"",INDEX(kurz!$B$7:$AQ$58,$B182,J$1),"")</f>
      </c>
      <c r="K182">
        <f>IF(INDEX(kurz!$B$7:$AQ$58,$B182,K$1)&lt;&gt;"",INDEX(kurz!$B$7:$AQ$58,$B182,K$1),"")</f>
      </c>
      <c r="L182">
        <f>IF(INDEX(kurz!$B$7:$AQ$58,$B182,L$1)&lt;&gt;"",INDEX(kurz!$B$7:$AQ$58,$B182,L$1),"")</f>
      </c>
      <c r="M182">
        <f>IF(INDEX(kurz!$B$7:$AQ$58,$B182,M$1)&lt;&gt;"",INDEX(kurz!$B$7:$AQ$58,$B182,M$1),"")</f>
      </c>
      <c r="N182">
        <f>IF(INDEX(kurz!$B$7:$AQ$58,$B182,N$1)&lt;&gt;"",INDEX(kurz!$B$7:$AQ$58,$B182,N$1),"")</f>
      </c>
      <c r="O182">
        <f>IF(INDEX(kurz!$B$7:$AQ$58,$B182,O$1)&lt;&gt;"",INDEX(kurz!$B$7:$AQ$58,$B182,O$1),"")</f>
      </c>
      <c r="P182">
        <f>IF(INDEX(kurz!$B$7:$AQ$58,$B182,P$1)&lt;&gt;"",INDEX(kurz!$B$7:$AQ$58,$B182,P$1),"")</f>
      </c>
      <c r="Q182">
        <f>IF(INDEX(kurz!$B$7:$AQ$58,$B182,Q$1)&lt;&gt;"",INDEX(kurz!$B$7:$AQ$58,$B182,Q$1),"")</f>
      </c>
      <c r="R182">
        <f>IF(INDEX(kurz!$B$7:$AQ$58,$B182,R$1)&lt;&gt;"",INDEX(kurz!$B$7:$AQ$58,$B182,R$1),"")</f>
      </c>
      <c r="S182">
        <f>IF(INDEX(kurz!$B$7:$AQ$58,$B182,S$1)&lt;&gt;"",INDEX(kurz!$B$7:$AQ$58,$B182,S$1),"")</f>
      </c>
      <c r="T182">
        <f>IF(INDEX(kurz!$B$7:$AQ$58,$B182,T$1)&lt;&gt;"",INDEX(kurz!$B$7:$AQ$58,$B182,T$1),"")</f>
      </c>
      <c r="U182">
        <f>IF(INDEX(kurz!$B$7:$AQ$58,$B182,U$1)&lt;&gt;"",INDEX(kurz!$B$7:$AQ$58,$B182,U$1),"")</f>
      </c>
      <c r="V182">
        <f>IF(INDEX(kurz!$B$7:$AQ$58,$B182,V$1)&lt;&gt;"",INDEX(kurz!$B$7:$AQ$58,$B182,V$1),"")</f>
      </c>
      <c r="W182">
        <f>IF(INDEX(kurz!$B$7:$AQ$58,$B182,W$1)&lt;&gt;"",INDEX(kurz!$B$7:$AQ$58,$B182,W$1),"")</f>
      </c>
      <c r="X182">
        <f>IF(INDEX(kurz!$B$7:$AQ$58,$B182,X$1)&lt;&gt;"",INDEX(kurz!$B$7:$AQ$58,$B182,X$1),"")</f>
      </c>
      <c r="Y182">
        <f>IF(INDEX(kurz!$B$7:$AQ$58,$B182,Y$1)&lt;&gt;"",INDEX(kurz!$B$7:$AQ$58,$B182,Y$1),"")</f>
      </c>
      <c r="Z182">
        <f>IF(INDEX(kurz!$B$7:$AQ$58,$B182,Z$1)&lt;&gt;"",INDEX(kurz!$B$7:$AQ$58,$B182,Z$1),"")</f>
      </c>
      <c r="AA182">
        <f>IF(INDEX(kurz!$B$7:$AQ$58,$B182,AA$1)&lt;&gt;"",INDEX(kurz!$B$7:$AQ$58,$B182,AA$1),"")</f>
      </c>
      <c r="AB182">
        <f>IF(INDEX(kurz!$B$7:$AQ$58,$B182,AB$1)&lt;&gt;"",INDEX(kurz!$B$7:$AQ$58,$B182,AB$1),"")</f>
      </c>
      <c r="AC182">
        <f>IF(INDEX(kurz!$B$7:$AQ$58,$B182,AC$1)&lt;&gt;"",INDEX(kurz!$B$7:$AQ$58,$B182,AC$1),"")</f>
      </c>
      <c r="AD182">
        <f>IF(INDEX(kurz!$B$7:$AQ$58,$B182,AD$1)&lt;&gt;"",INDEX(kurz!$B$7:$AQ$58,$B182,AD$1),"")</f>
      </c>
      <c r="AE182">
        <f>IF(INDEX(kurz!$B$7:$AQ$58,$B182,AE$1)&lt;&gt;"",INDEX(kurz!$B$7:$AQ$58,$B182,AE$1),"")</f>
      </c>
      <c r="AF182">
        <f>IF(INDEX(kurz!$B$7:$AQ$58,$B182,AF$1)&lt;&gt;"",INDEX(kurz!$B$7:$AQ$58,$B182,AF$1),"")</f>
      </c>
      <c r="AG182">
        <f>IF(INDEX(kurz!$B$7:$AQ$58,$B182,AG$1)&lt;&gt;"",INDEX(kurz!$B$7:$AQ$58,$B182,AG$1),"")</f>
      </c>
      <c r="AH182">
        <f>IF(INDEX(kurz!$B$7:$AQ$58,$B182,AH$1)&lt;&gt;"",INDEX(kurz!$B$7:$AQ$58,$B182,AH$1),"")</f>
      </c>
      <c r="AI182">
        <f>IF(INDEX(kurz!$B$7:$AQ$58,$B182,AI$1)&lt;&gt;"",INDEX(kurz!$B$7:$AQ$58,$B182,AI$1),"")</f>
      </c>
      <c r="AJ182">
        <f>IF(INDEX(kurz!$B$7:$AQ$58,$B182,AJ$1)&lt;&gt;"",INDEX(kurz!$B$7:$AQ$58,$B182,AJ$1),"")</f>
      </c>
      <c r="AK182">
        <f>IF(INDEX(kurz!$B$7:$AQ$58,$B182,AK$1)&lt;&gt;"",INDEX(kurz!$B$7:$AQ$58,$B182,AK$1),"")</f>
      </c>
      <c r="AL182">
        <f>IF(INDEX(kurz!$B$7:$AQ$58,$B182,AL$1)&lt;&gt;"",INDEX(kurz!$B$7:$AQ$58,$B182,AL$1),"")</f>
      </c>
      <c r="AM182">
        <f>IF(INDEX(kurz!$B$7:$AQ$58,$B182,AM$1)&lt;&gt;"",INDEX(kurz!$B$7:$AQ$58,$B182,AM$1),"")</f>
      </c>
      <c r="AN182">
        <f>IF(INDEX(kurz!$B$7:$AQ$58,$B182,AN$1)&lt;&gt;"",INDEX(kurz!$B$7:$AQ$58,$B182,AN$1),"")</f>
      </c>
      <c r="AO182">
        <f>IF(INDEX(kurz!$B$7:$AQ$58,$B182,AO$1)&lt;&gt;"",INDEX(kurz!$B$7:$AQ$58,$B182,AO$1),"")</f>
      </c>
      <c r="AP182">
        <f>IF(INDEX(kurz!$B$7:$AQ$58,$B182,AP$1)&lt;&gt;"",INDEX(kurz!$B$7:$AQ$58,$B182,AP$1),"")</f>
      </c>
      <c r="AQ182">
        <f>IF(INDEX(kurz!$B$7:$AQ$58,$B182,AQ$1)&lt;&gt;"",INDEX(kurz!$B$7:$AQ$58,$B182,AQ$1),"")</f>
      </c>
      <c r="AR182">
        <f>IF(INDEX(kurz!$B$7:$AQ$58,$B182,AR$1)&lt;&gt;"",INDEX(kurz!$B$7:$AQ$58,$B182,AR$1),"")</f>
      </c>
      <c r="AS182">
        <f>IF(INDEX(kurz!$B$7:$AQ$58,$B182,AS$1)&lt;&gt;"",INDEX(kurz!$B$7:$AQ$58,$B182,AS$1),"")</f>
      </c>
      <c r="AT182">
        <f>IF(INDEX(kurz!$B$7:$AQ$58,$B182,AT$1)&lt;&gt;"",INDEX(kurz!$B$7:$AQ$58,$B182,AT$1),"")</f>
      </c>
      <c r="AU182">
        <f>IF(INDEX(kurz!$B$7:$AQ$58,$B182,AU$1)&lt;&gt;"",INDEX(kurz!$B$7:$AQ$58,$B182,AU$1),"")</f>
      </c>
      <c r="AV182">
        <f>IF(INDEX(kurz!$B$7:$AQ$58,$B182,AV$1)&lt;&gt;"",INDEX(kurz!$B$7:$AQ$58,$B182,AV$1),"")</f>
      </c>
    </row>
    <row r="183" spans="2:48" ht="15">
      <c r="B183" s="21">
        <f t="shared" si="12"/>
        <v>51</v>
      </c>
      <c r="C183" s="21">
        <f>INDEX(kurz!$A$7:$A$60,lang!B183)</f>
        <v>0</v>
      </c>
      <c r="D183" s="21">
        <f>IF(D182=0,C183,D182-1)</f>
        <v>0</v>
      </c>
      <c r="E183" s="21">
        <f t="shared" si="13"/>
        <v>148</v>
      </c>
      <c r="F183" s="2">
        <f t="shared" si="14"/>
      </c>
      <c r="G183">
        <f>IF(INDEX(kurz!$B$7:$AQ$58,$B183,G$1)&lt;&gt;"",INDEX(kurz!$B$7:$AQ$58,$B183,G$1),"")</f>
      </c>
      <c r="H183">
        <f>IF(INDEX(kurz!$B$7:$AQ$58,$B183,H$1)&lt;&gt;"",INDEX(kurz!$B$7:$AQ$58,$B183,H$1),"")</f>
      </c>
      <c r="I183">
        <f>IF(INDEX(kurz!$B$7:$AQ$58,$B183,I$1)&lt;&gt;"",INDEX(kurz!$B$7:$AQ$58,$B183,I$1),"")</f>
      </c>
      <c r="J183">
        <f>IF(INDEX(kurz!$B$7:$AQ$58,$B183,J$1)&lt;&gt;"",INDEX(kurz!$B$7:$AQ$58,$B183,J$1),"")</f>
      </c>
      <c r="K183">
        <f>IF(INDEX(kurz!$B$7:$AQ$58,$B183,K$1)&lt;&gt;"",INDEX(kurz!$B$7:$AQ$58,$B183,K$1),"")</f>
      </c>
      <c r="L183">
        <f>IF(INDEX(kurz!$B$7:$AQ$58,$B183,L$1)&lt;&gt;"",INDEX(kurz!$B$7:$AQ$58,$B183,L$1),"")</f>
      </c>
      <c r="M183">
        <f>IF(INDEX(kurz!$B$7:$AQ$58,$B183,M$1)&lt;&gt;"",INDEX(kurz!$B$7:$AQ$58,$B183,M$1),"")</f>
      </c>
      <c r="N183">
        <f>IF(INDEX(kurz!$B$7:$AQ$58,$B183,N$1)&lt;&gt;"",INDEX(kurz!$B$7:$AQ$58,$B183,N$1),"")</f>
      </c>
      <c r="O183">
        <f>IF(INDEX(kurz!$B$7:$AQ$58,$B183,O$1)&lt;&gt;"",INDEX(kurz!$B$7:$AQ$58,$B183,O$1),"")</f>
      </c>
      <c r="P183">
        <f>IF(INDEX(kurz!$B$7:$AQ$58,$B183,P$1)&lt;&gt;"",INDEX(kurz!$B$7:$AQ$58,$B183,P$1),"")</f>
      </c>
      <c r="Q183">
        <f>IF(INDEX(kurz!$B$7:$AQ$58,$B183,Q$1)&lt;&gt;"",INDEX(kurz!$B$7:$AQ$58,$B183,Q$1),"")</f>
      </c>
      <c r="R183">
        <f>IF(INDEX(kurz!$B$7:$AQ$58,$B183,R$1)&lt;&gt;"",INDEX(kurz!$B$7:$AQ$58,$B183,R$1),"")</f>
      </c>
      <c r="S183">
        <f>IF(INDEX(kurz!$B$7:$AQ$58,$B183,S$1)&lt;&gt;"",INDEX(kurz!$B$7:$AQ$58,$B183,S$1),"")</f>
      </c>
      <c r="T183">
        <f>IF(INDEX(kurz!$B$7:$AQ$58,$B183,T$1)&lt;&gt;"",INDEX(kurz!$B$7:$AQ$58,$B183,T$1),"")</f>
      </c>
      <c r="U183">
        <f>IF(INDEX(kurz!$B$7:$AQ$58,$B183,U$1)&lt;&gt;"",INDEX(kurz!$B$7:$AQ$58,$B183,U$1),"")</f>
      </c>
      <c r="V183">
        <f>IF(INDEX(kurz!$B$7:$AQ$58,$B183,V$1)&lt;&gt;"",INDEX(kurz!$B$7:$AQ$58,$B183,V$1),"")</f>
      </c>
      <c r="W183">
        <f>IF(INDEX(kurz!$B$7:$AQ$58,$B183,W$1)&lt;&gt;"",INDEX(kurz!$B$7:$AQ$58,$B183,W$1),"")</f>
      </c>
      <c r="X183">
        <f>IF(INDEX(kurz!$B$7:$AQ$58,$B183,X$1)&lt;&gt;"",INDEX(kurz!$B$7:$AQ$58,$B183,X$1),"")</f>
      </c>
      <c r="Y183">
        <f>IF(INDEX(kurz!$B$7:$AQ$58,$B183,Y$1)&lt;&gt;"",INDEX(kurz!$B$7:$AQ$58,$B183,Y$1),"")</f>
      </c>
      <c r="Z183">
        <f>IF(INDEX(kurz!$B$7:$AQ$58,$B183,Z$1)&lt;&gt;"",INDEX(kurz!$B$7:$AQ$58,$B183,Z$1),"")</f>
      </c>
      <c r="AA183">
        <f>IF(INDEX(kurz!$B$7:$AQ$58,$B183,AA$1)&lt;&gt;"",INDEX(kurz!$B$7:$AQ$58,$B183,AA$1),"")</f>
      </c>
      <c r="AB183">
        <f>IF(INDEX(kurz!$B$7:$AQ$58,$B183,AB$1)&lt;&gt;"",INDEX(kurz!$B$7:$AQ$58,$B183,AB$1),"")</f>
      </c>
      <c r="AC183">
        <f>IF(INDEX(kurz!$B$7:$AQ$58,$B183,AC$1)&lt;&gt;"",INDEX(kurz!$B$7:$AQ$58,$B183,AC$1),"")</f>
      </c>
      <c r="AD183">
        <f>IF(INDEX(kurz!$B$7:$AQ$58,$B183,AD$1)&lt;&gt;"",INDEX(kurz!$B$7:$AQ$58,$B183,AD$1),"")</f>
      </c>
      <c r="AE183">
        <f>IF(INDEX(kurz!$B$7:$AQ$58,$B183,AE$1)&lt;&gt;"",INDEX(kurz!$B$7:$AQ$58,$B183,AE$1),"")</f>
      </c>
      <c r="AF183">
        <f>IF(INDEX(kurz!$B$7:$AQ$58,$B183,AF$1)&lt;&gt;"",INDEX(kurz!$B$7:$AQ$58,$B183,AF$1),"")</f>
      </c>
      <c r="AG183">
        <f>IF(INDEX(kurz!$B$7:$AQ$58,$B183,AG$1)&lt;&gt;"",INDEX(kurz!$B$7:$AQ$58,$B183,AG$1),"")</f>
      </c>
      <c r="AH183">
        <f>IF(INDEX(kurz!$B$7:$AQ$58,$B183,AH$1)&lt;&gt;"",INDEX(kurz!$B$7:$AQ$58,$B183,AH$1),"")</f>
      </c>
      <c r="AI183">
        <f>IF(INDEX(kurz!$B$7:$AQ$58,$B183,AI$1)&lt;&gt;"",INDEX(kurz!$B$7:$AQ$58,$B183,AI$1),"")</f>
      </c>
      <c r="AJ183">
        <f>IF(INDEX(kurz!$B$7:$AQ$58,$B183,AJ$1)&lt;&gt;"",INDEX(kurz!$B$7:$AQ$58,$B183,AJ$1),"")</f>
      </c>
      <c r="AK183">
        <f>IF(INDEX(kurz!$B$7:$AQ$58,$B183,AK$1)&lt;&gt;"",INDEX(kurz!$B$7:$AQ$58,$B183,AK$1),"")</f>
      </c>
      <c r="AL183">
        <f>IF(INDEX(kurz!$B$7:$AQ$58,$B183,AL$1)&lt;&gt;"",INDEX(kurz!$B$7:$AQ$58,$B183,AL$1),"")</f>
      </c>
      <c r="AM183">
        <f>IF(INDEX(kurz!$B$7:$AQ$58,$B183,AM$1)&lt;&gt;"",INDEX(kurz!$B$7:$AQ$58,$B183,AM$1),"")</f>
      </c>
      <c r="AN183">
        <f>IF(INDEX(kurz!$B$7:$AQ$58,$B183,AN$1)&lt;&gt;"",INDEX(kurz!$B$7:$AQ$58,$B183,AN$1),"")</f>
      </c>
      <c r="AO183">
        <f>IF(INDEX(kurz!$B$7:$AQ$58,$B183,AO$1)&lt;&gt;"",INDEX(kurz!$B$7:$AQ$58,$B183,AO$1),"")</f>
      </c>
      <c r="AP183">
        <f>IF(INDEX(kurz!$B$7:$AQ$58,$B183,AP$1)&lt;&gt;"",INDEX(kurz!$B$7:$AQ$58,$B183,AP$1),"")</f>
      </c>
      <c r="AQ183">
        <f>IF(INDEX(kurz!$B$7:$AQ$58,$B183,AQ$1)&lt;&gt;"",INDEX(kurz!$B$7:$AQ$58,$B183,AQ$1),"")</f>
      </c>
      <c r="AR183">
        <f>IF(INDEX(kurz!$B$7:$AQ$58,$B183,AR$1)&lt;&gt;"",INDEX(kurz!$B$7:$AQ$58,$B183,AR$1),"")</f>
      </c>
      <c r="AS183">
        <f>IF(INDEX(kurz!$B$7:$AQ$58,$B183,AS$1)&lt;&gt;"",INDEX(kurz!$B$7:$AQ$58,$B183,AS$1),"")</f>
      </c>
      <c r="AT183">
        <f>IF(INDEX(kurz!$B$7:$AQ$58,$B183,AT$1)&lt;&gt;"",INDEX(kurz!$B$7:$AQ$58,$B183,AT$1),"")</f>
      </c>
      <c r="AU183">
        <f>IF(INDEX(kurz!$B$7:$AQ$58,$B183,AU$1)&lt;&gt;"",INDEX(kurz!$B$7:$AQ$58,$B183,AU$1),"")</f>
      </c>
      <c r="AV183">
        <f>IF(INDEX(kurz!$B$7:$AQ$58,$B183,AV$1)&lt;&gt;"",INDEX(kurz!$B$7:$AQ$58,$B183,AV$1),"")</f>
      </c>
    </row>
    <row r="184" spans="2:48" ht="15">
      <c r="B184" s="21">
        <f t="shared" si="12"/>
        <v>52</v>
      </c>
      <c r="C184" s="21">
        <f>INDEX(kurz!$A$7:$A$60,lang!B184)</f>
        <v>0</v>
      </c>
      <c r="D184" s="21">
        <f>IF(D183=0,C184,D183-1)</f>
        <v>0</v>
      </c>
      <c r="E184" s="21">
        <f t="shared" si="13"/>
        <v>148</v>
      </c>
      <c r="F184" s="2">
        <f t="shared" si="14"/>
      </c>
      <c r="G184">
        <f>IF(INDEX(kurz!$B$7:$AQ$58,$B184,G$1)&lt;&gt;"",INDEX(kurz!$B$7:$AQ$58,$B184,G$1),"")</f>
      </c>
      <c r="H184">
        <f>IF(INDEX(kurz!$B$7:$AQ$58,$B184,H$1)&lt;&gt;"",INDEX(kurz!$B$7:$AQ$58,$B184,H$1),"")</f>
      </c>
      <c r="I184">
        <f>IF(INDEX(kurz!$B$7:$AQ$58,$B184,I$1)&lt;&gt;"",INDEX(kurz!$B$7:$AQ$58,$B184,I$1),"")</f>
      </c>
      <c r="J184">
        <f>IF(INDEX(kurz!$B$7:$AQ$58,$B184,J$1)&lt;&gt;"",INDEX(kurz!$B$7:$AQ$58,$B184,J$1),"")</f>
      </c>
      <c r="K184">
        <f>IF(INDEX(kurz!$B$7:$AQ$58,$B184,K$1)&lt;&gt;"",INDEX(kurz!$B$7:$AQ$58,$B184,K$1),"")</f>
      </c>
      <c r="L184">
        <f>IF(INDEX(kurz!$B$7:$AQ$58,$B184,L$1)&lt;&gt;"",INDEX(kurz!$B$7:$AQ$58,$B184,L$1),"")</f>
      </c>
      <c r="M184">
        <f>IF(INDEX(kurz!$B$7:$AQ$58,$B184,M$1)&lt;&gt;"",INDEX(kurz!$B$7:$AQ$58,$B184,M$1),"")</f>
      </c>
      <c r="N184">
        <f>IF(INDEX(kurz!$B$7:$AQ$58,$B184,N$1)&lt;&gt;"",INDEX(kurz!$B$7:$AQ$58,$B184,N$1),"")</f>
      </c>
      <c r="O184">
        <f>IF(INDEX(kurz!$B$7:$AQ$58,$B184,O$1)&lt;&gt;"",INDEX(kurz!$B$7:$AQ$58,$B184,O$1),"")</f>
      </c>
      <c r="P184">
        <f>IF(INDEX(kurz!$B$7:$AQ$58,$B184,P$1)&lt;&gt;"",INDEX(kurz!$B$7:$AQ$58,$B184,P$1),"")</f>
      </c>
      <c r="Q184">
        <f>IF(INDEX(kurz!$B$7:$AQ$58,$B184,Q$1)&lt;&gt;"",INDEX(kurz!$B$7:$AQ$58,$B184,Q$1),"")</f>
      </c>
      <c r="R184">
        <f>IF(INDEX(kurz!$B$7:$AQ$58,$B184,R$1)&lt;&gt;"",INDEX(kurz!$B$7:$AQ$58,$B184,R$1),"")</f>
      </c>
      <c r="S184">
        <f>IF(INDEX(kurz!$B$7:$AQ$58,$B184,S$1)&lt;&gt;"",INDEX(kurz!$B$7:$AQ$58,$B184,S$1),"")</f>
      </c>
      <c r="T184">
        <f>IF(INDEX(kurz!$B$7:$AQ$58,$B184,T$1)&lt;&gt;"",INDEX(kurz!$B$7:$AQ$58,$B184,T$1),"")</f>
      </c>
      <c r="U184">
        <f>IF(INDEX(kurz!$B$7:$AQ$58,$B184,U$1)&lt;&gt;"",INDEX(kurz!$B$7:$AQ$58,$B184,U$1),"")</f>
      </c>
      <c r="V184">
        <f>IF(INDEX(kurz!$B$7:$AQ$58,$B184,V$1)&lt;&gt;"",INDEX(kurz!$B$7:$AQ$58,$B184,V$1),"")</f>
      </c>
      <c r="W184">
        <f>IF(INDEX(kurz!$B$7:$AQ$58,$B184,W$1)&lt;&gt;"",INDEX(kurz!$B$7:$AQ$58,$B184,W$1),"")</f>
      </c>
      <c r="X184">
        <f>IF(INDEX(kurz!$B$7:$AQ$58,$B184,X$1)&lt;&gt;"",INDEX(kurz!$B$7:$AQ$58,$B184,X$1),"")</f>
      </c>
      <c r="Y184">
        <f>IF(INDEX(kurz!$B$7:$AQ$58,$B184,Y$1)&lt;&gt;"",INDEX(kurz!$B$7:$AQ$58,$B184,Y$1),"")</f>
      </c>
      <c r="Z184">
        <f>IF(INDEX(kurz!$B$7:$AQ$58,$B184,Z$1)&lt;&gt;"",INDEX(kurz!$B$7:$AQ$58,$B184,Z$1),"")</f>
      </c>
      <c r="AA184">
        <f>IF(INDEX(kurz!$B$7:$AQ$58,$B184,AA$1)&lt;&gt;"",INDEX(kurz!$B$7:$AQ$58,$B184,AA$1),"")</f>
      </c>
      <c r="AB184">
        <f>IF(INDEX(kurz!$B$7:$AQ$58,$B184,AB$1)&lt;&gt;"",INDEX(kurz!$B$7:$AQ$58,$B184,AB$1),"")</f>
      </c>
      <c r="AC184">
        <f>IF(INDEX(kurz!$B$7:$AQ$58,$B184,AC$1)&lt;&gt;"",INDEX(kurz!$B$7:$AQ$58,$B184,AC$1),"")</f>
      </c>
      <c r="AD184">
        <f>IF(INDEX(kurz!$B$7:$AQ$58,$B184,AD$1)&lt;&gt;"",INDEX(kurz!$B$7:$AQ$58,$B184,AD$1),"")</f>
      </c>
      <c r="AE184">
        <f>IF(INDEX(kurz!$B$7:$AQ$58,$B184,AE$1)&lt;&gt;"",INDEX(kurz!$B$7:$AQ$58,$B184,AE$1),"")</f>
      </c>
      <c r="AF184">
        <f>IF(INDEX(kurz!$B$7:$AQ$58,$B184,AF$1)&lt;&gt;"",INDEX(kurz!$B$7:$AQ$58,$B184,AF$1),"")</f>
      </c>
      <c r="AG184">
        <f>IF(INDEX(kurz!$B$7:$AQ$58,$B184,AG$1)&lt;&gt;"",INDEX(kurz!$B$7:$AQ$58,$B184,AG$1),"")</f>
      </c>
      <c r="AH184">
        <f>IF(INDEX(kurz!$B$7:$AQ$58,$B184,AH$1)&lt;&gt;"",INDEX(kurz!$B$7:$AQ$58,$B184,AH$1),"")</f>
      </c>
      <c r="AI184">
        <f>IF(INDEX(kurz!$B$7:$AQ$58,$B184,AI$1)&lt;&gt;"",INDEX(kurz!$B$7:$AQ$58,$B184,AI$1),"")</f>
      </c>
      <c r="AJ184">
        <f>IF(INDEX(kurz!$B$7:$AQ$58,$B184,AJ$1)&lt;&gt;"",INDEX(kurz!$B$7:$AQ$58,$B184,AJ$1),"")</f>
      </c>
      <c r="AK184">
        <f>IF(INDEX(kurz!$B$7:$AQ$58,$B184,AK$1)&lt;&gt;"",INDEX(kurz!$B$7:$AQ$58,$B184,AK$1),"")</f>
      </c>
      <c r="AL184">
        <f>IF(INDEX(kurz!$B$7:$AQ$58,$B184,AL$1)&lt;&gt;"",INDEX(kurz!$B$7:$AQ$58,$B184,AL$1),"")</f>
      </c>
      <c r="AM184">
        <f>IF(INDEX(kurz!$B$7:$AQ$58,$B184,AM$1)&lt;&gt;"",INDEX(kurz!$B$7:$AQ$58,$B184,AM$1),"")</f>
      </c>
      <c r="AN184">
        <f>IF(INDEX(kurz!$B$7:$AQ$58,$B184,AN$1)&lt;&gt;"",INDEX(kurz!$B$7:$AQ$58,$B184,AN$1),"")</f>
      </c>
      <c r="AO184">
        <f>IF(INDEX(kurz!$B$7:$AQ$58,$B184,AO$1)&lt;&gt;"",INDEX(kurz!$B$7:$AQ$58,$B184,AO$1),"")</f>
      </c>
      <c r="AP184">
        <f>IF(INDEX(kurz!$B$7:$AQ$58,$B184,AP$1)&lt;&gt;"",INDEX(kurz!$B$7:$AQ$58,$B184,AP$1),"")</f>
      </c>
      <c r="AQ184">
        <f>IF(INDEX(kurz!$B$7:$AQ$58,$B184,AQ$1)&lt;&gt;"",INDEX(kurz!$B$7:$AQ$58,$B184,AQ$1),"")</f>
      </c>
      <c r="AR184">
        <f>IF(INDEX(kurz!$B$7:$AQ$58,$B184,AR$1)&lt;&gt;"",INDEX(kurz!$B$7:$AQ$58,$B184,AR$1),"")</f>
      </c>
      <c r="AS184">
        <f>IF(INDEX(kurz!$B$7:$AQ$58,$B184,AS$1)&lt;&gt;"",INDEX(kurz!$B$7:$AQ$58,$B184,AS$1),"")</f>
      </c>
      <c r="AT184">
        <f>IF(INDEX(kurz!$B$7:$AQ$58,$B184,AT$1)&lt;&gt;"",INDEX(kurz!$B$7:$AQ$58,$B184,AT$1),"")</f>
      </c>
      <c r="AU184">
        <f>IF(INDEX(kurz!$B$7:$AQ$58,$B184,AU$1)&lt;&gt;"",INDEX(kurz!$B$7:$AQ$58,$B184,AU$1),"")</f>
      </c>
      <c r="AV184">
        <f>IF(INDEX(kurz!$B$7:$AQ$58,$B184,AV$1)&lt;&gt;"",INDEX(kurz!$B$7:$AQ$58,$B184,AV$1),"")</f>
      </c>
    </row>
    <row r="185" spans="2:6" ht="15">
      <c r="B185" s="21"/>
      <c r="C185" s="21"/>
      <c r="D185" s="21"/>
      <c r="E185" s="21"/>
      <c r="F185" s="2"/>
    </row>
    <row r="186" spans="2:6" ht="15">
      <c r="B186" s="21"/>
      <c r="C186" s="21"/>
      <c r="D186" s="21"/>
      <c r="E186" s="21"/>
      <c r="F186" s="2"/>
    </row>
    <row r="187" spans="2:6" ht="15">
      <c r="B187" s="21"/>
      <c r="C187" s="21"/>
      <c r="D187" s="21"/>
      <c r="E187" s="21"/>
      <c r="F187" s="2"/>
    </row>
    <row r="188" spans="2:6" ht="15">
      <c r="B188" s="21"/>
      <c r="C188" s="21"/>
      <c r="D188" s="21"/>
      <c r="E188" s="21"/>
      <c r="F188" s="2"/>
    </row>
    <row r="189" spans="2:6" ht="15">
      <c r="B189" s="21"/>
      <c r="C189" s="21"/>
      <c r="D189" s="21"/>
      <c r="E189" s="21"/>
      <c r="F189" s="2"/>
    </row>
    <row r="190" spans="2:6" ht="15">
      <c r="B190" s="21"/>
      <c r="C190" s="21"/>
      <c r="D190" s="21"/>
      <c r="E190" s="21"/>
      <c r="F190" s="2"/>
    </row>
    <row r="191" spans="2:6" ht="15">
      <c r="B191" s="21"/>
      <c r="C191" s="21"/>
      <c r="D191" s="21"/>
      <c r="E191" s="21"/>
      <c r="F191" s="2"/>
    </row>
    <row r="192" spans="2:6" ht="15">
      <c r="B192" s="21"/>
      <c r="C192" s="21"/>
      <c r="D192" s="21"/>
      <c r="E192" s="21"/>
      <c r="F192" s="2"/>
    </row>
    <row r="193" spans="2:6" ht="15">
      <c r="B193" s="21"/>
      <c r="C193" s="21"/>
      <c r="D193" s="21"/>
      <c r="E193" s="21"/>
      <c r="F193" s="2"/>
    </row>
    <row r="194" spans="2:6" ht="15">
      <c r="B194" s="21"/>
      <c r="C194" s="21"/>
      <c r="D194" s="21"/>
      <c r="E194" s="21"/>
      <c r="F194" s="2"/>
    </row>
    <row r="195" spans="2:6" ht="15">
      <c r="B195" s="21"/>
      <c r="C195" s="21"/>
      <c r="D195" s="21"/>
      <c r="E195" s="21"/>
      <c r="F195" s="2"/>
    </row>
    <row r="196" spans="2:6" ht="15">
      <c r="B196" s="21"/>
      <c r="C196" s="21"/>
      <c r="D196" s="21"/>
      <c r="E196" s="21"/>
      <c r="F196" s="2"/>
    </row>
    <row r="197" spans="2:6" ht="15">
      <c r="B197" s="21"/>
      <c r="C197" s="21"/>
      <c r="D197" s="21"/>
      <c r="E197" s="21"/>
      <c r="F197" s="2"/>
    </row>
    <row r="198" spans="2:6" ht="15">
      <c r="B198" s="21"/>
      <c r="C198" s="21"/>
      <c r="D198" s="21"/>
      <c r="E198" s="21"/>
      <c r="F198" s="2"/>
    </row>
    <row r="199" spans="2:6" ht="15">
      <c r="B199" s="21"/>
      <c r="C199" s="21"/>
      <c r="D199" s="21"/>
      <c r="E199" s="21"/>
      <c r="F199" s="2"/>
    </row>
    <row r="200" spans="2:6" ht="15">
      <c r="B200" s="21"/>
      <c r="C200" s="21"/>
      <c r="D200" s="21"/>
      <c r="E200" s="21"/>
      <c r="F200" s="2"/>
    </row>
    <row r="201" spans="2:6" ht="15">
      <c r="B201" s="21"/>
      <c r="C201" s="21"/>
      <c r="D201" s="21"/>
      <c r="E201" s="21"/>
      <c r="F201" s="2"/>
    </row>
    <row r="202" spans="2:6" ht="15">
      <c r="B202" s="21"/>
      <c r="C202" s="21"/>
      <c r="D202" s="21"/>
      <c r="E202" s="21"/>
      <c r="F202" s="2"/>
    </row>
    <row r="203" spans="2:6" ht="15">
      <c r="B203" s="21"/>
      <c r="C203" s="21"/>
      <c r="D203" s="21"/>
      <c r="E203" s="21"/>
      <c r="F203" s="2"/>
    </row>
    <row r="204" spans="2:6" ht="15">
      <c r="B204" s="21"/>
      <c r="C204" s="21"/>
      <c r="D204" s="21"/>
      <c r="E204" s="21"/>
      <c r="F204" s="2"/>
    </row>
    <row r="205" spans="2:6" ht="15">
      <c r="B205" s="21"/>
      <c r="C205" s="21"/>
      <c r="D205" s="21"/>
      <c r="E205" s="21"/>
      <c r="F205" s="2"/>
    </row>
    <row r="206" spans="2:6" ht="15">
      <c r="B206" s="21"/>
      <c r="C206" s="21"/>
      <c r="D206" s="21"/>
      <c r="E206" s="21"/>
      <c r="F206" s="2"/>
    </row>
    <row r="207" spans="2:6" ht="15">
      <c r="B207" s="21"/>
      <c r="C207" s="21"/>
      <c r="D207" s="21"/>
      <c r="E207" s="21"/>
      <c r="F207" s="2"/>
    </row>
    <row r="208" spans="2:6" ht="15">
      <c r="B208" s="21"/>
      <c r="C208" s="21"/>
      <c r="D208" s="21"/>
      <c r="E208" s="21"/>
      <c r="F208" s="2"/>
    </row>
    <row r="209" spans="2:6" ht="15">
      <c r="B209" s="21"/>
      <c r="C209" s="21"/>
      <c r="D209" s="21"/>
      <c r="E209" s="21"/>
      <c r="F209" s="2"/>
    </row>
    <row r="210" spans="2:6" ht="15">
      <c r="B210" s="21"/>
      <c r="C210" s="21"/>
      <c r="D210" s="21"/>
      <c r="E210" s="21"/>
      <c r="F210" s="2"/>
    </row>
    <row r="211" spans="2:6" ht="15">
      <c r="B211" s="21"/>
      <c r="C211" s="21"/>
      <c r="D211" s="21"/>
      <c r="E211" s="21"/>
      <c r="F211" s="2"/>
    </row>
    <row r="212" spans="2:6" ht="15">
      <c r="B212" s="21"/>
      <c r="C212" s="21"/>
      <c r="D212" s="21"/>
      <c r="E212" s="21"/>
      <c r="F212" s="2"/>
    </row>
    <row r="213" spans="2:6" ht="15">
      <c r="B213" s="21"/>
      <c r="C213" s="21"/>
      <c r="D213" s="21"/>
      <c r="E213" s="21"/>
      <c r="F213" s="2"/>
    </row>
    <row r="214" spans="2:6" ht="15">
      <c r="B214" s="21"/>
      <c r="C214" s="21"/>
      <c r="D214" s="21"/>
      <c r="E214" s="21"/>
      <c r="F214" s="2"/>
    </row>
    <row r="215" spans="2:6" ht="15">
      <c r="B215" s="21"/>
      <c r="C215" s="21"/>
      <c r="D215" s="21"/>
      <c r="E215" s="21"/>
      <c r="F215" s="2"/>
    </row>
    <row r="216" spans="2:6" ht="15">
      <c r="B216" s="21"/>
      <c r="C216" s="21"/>
      <c r="D216" s="21"/>
      <c r="E216" s="21"/>
      <c r="F216" s="2"/>
    </row>
    <row r="217" spans="2:6" ht="15">
      <c r="B217" s="21"/>
      <c r="C217" s="21"/>
      <c r="D217" s="21"/>
      <c r="E217" s="21"/>
      <c r="F217" s="2"/>
    </row>
    <row r="218" spans="2:6" ht="15">
      <c r="B218" s="21"/>
      <c r="C218" s="21"/>
      <c r="D218" s="21"/>
      <c r="E218" s="21"/>
      <c r="F218" s="2"/>
    </row>
    <row r="219" spans="2:6" ht="15">
      <c r="B219" s="21"/>
      <c r="C219" s="21"/>
      <c r="D219" s="21"/>
      <c r="E219" s="21"/>
      <c r="F219" s="2"/>
    </row>
    <row r="220" spans="2:6" ht="15">
      <c r="B220" s="21"/>
      <c r="C220" s="21"/>
      <c r="D220" s="21"/>
      <c r="E220" s="21"/>
      <c r="F220" s="2"/>
    </row>
    <row r="221" spans="2:6" ht="15">
      <c r="B221" s="21"/>
      <c r="C221" s="21"/>
      <c r="D221" s="21"/>
      <c r="E221" s="21"/>
      <c r="F221" s="2"/>
    </row>
    <row r="222" spans="2:6" ht="15">
      <c r="B222" s="21"/>
      <c r="C222" s="21"/>
      <c r="D222" s="21"/>
      <c r="E222" s="21"/>
      <c r="F222" s="2"/>
    </row>
    <row r="223" spans="2:6" ht="15">
      <c r="B223" s="21"/>
      <c r="C223" s="21"/>
      <c r="D223" s="21"/>
      <c r="E223" s="21"/>
      <c r="F223" s="2"/>
    </row>
    <row r="224" spans="2:6" ht="15">
      <c r="B224" s="21"/>
      <c r="C224" s="21"/>
      <c r="D224" s="21"/>
      <c r="E224" s="21"/>
      <c r="F224" s="2"/>
    </row>
    <row r="225" spans="2:6" ht="15">
      <c r="B225" s="21"/>
      <c r="C225" s="21"/>
      <c r="D225" s="21"/>
      <c r="E225" s="21"/>
      <c r="F225" s="2"/>
    </row>
    <row r="226" spans="2:6" ht="15">
      <c r="B226" s="21"/>
      <c r="C226" s="21"/>
      <c r="D226" s="21"/>
      <c r="E226" s="21"/>
      <c r="F226" s="2"/>
    </row>
    <row r="227" spans="2:6" ht="15">
      <c r="B227" s="21"/>
      <c r="C227" s="21"/>
      <c r="D227" s="21"/>
      <c r="E227" s="21"/>
      <c r="F227" s="2"/>
    </row>
    <row r="228" spans="2:6" ht="15">
      <c r="B228" s="21"/>
      <c r="C228" s="21"/>
      <c r="D228" s="21"/>
      <c r="E228" s="21"/>
      <c r="F228" s="2"/>
    </row>
    <row r="229" ht="15">
      <c r="F229" s="2"/>
    </row>
    <row r="230" ht="15">
      <c r="F230" s="2"/>
    </row>
    <row r="231" ht="15">
      <c r="F231" s="2"/>
    </row>
    <row r="232" ht="15">
      <c r="F232" s="2"/>
    </row>
    <row r="233" ht="15">
      <c r="F233" s="2"/>
    </row>
    <row r="234" ht="15">
      <c r="F234" s="2"/>
    </row>
    <row r="235" ht="15">
      <c r="F235" s="2"/>
    </row>
    <row r="236" ht="15">
      <c r="F236" s="2"/>
    </row>
    <row r="237" ht="15">
      <c r="F237" s="2"/>
    </row>
    <row r="238" ht="15">
      <c r="F238" s="2"/>
    </row>
    <row r="239" ht="15">
      <c r="F239" s="2"/>
    </row>
    <row r="240" ht="15">
      <c r="F240" s="2"/>
    </row>
    <row r="241" ht="15">
      <c r="F241" s="2"/>
    </row>
    <row r="242" ht="15">
      <c r="F242" s="2"/>
    </row>
    <row r="243" ht="15">
      <c r="F243" s="2"/>
    </row>
    <row r="244" ht="15">
      <c r="F244" s="2"/>
    </row>
    <row r="245" ht="15">
      <c r="F245" s="2"/>
    </row>
    <row r="246" ht="15">
      <c r="F246" s="2"/>
    </row>
    <row r="247" ht="15">
      <c r="F247" s="2"/>
    </row>
    <row r="248" ht="15">
      <c r="F248" s="2"/>
    </row>
    <row r="249" ht="15">
      <c r="F249" s="2"/>
    </row>
    <row r="250" ht="15">
      <c r="F250" s="2"/>
    </row>
    <row r="251" ht="15">
      <c r="F251" s="2"/>
    </row>
    <row r="252" ht="15">
      <c r="F252" s="2"/>
    </row>
    <row r="253" ht="15">
      <c r="F253" s="2"/>
    </row>
    <row r="254" ht="15">
      <c r="F254" s="2"/>
    </row>
    <row r="255" ht="15">
      <c r="F255" s="2"/>
    </row>
    <row r="256" ht="15">
      <c r="F256" s="2"/>
    </row>
    <row r="257" ht="15">
      <c r="F257" s="2"/>
    </row>
    <row r="258" ht="15">
      <c r="F258" s="2"/>
    </row>
    <row r="259" ht="15">
      <c r="F259" s="2"/>
    </row>
    <row r="260" ht="15">
      <c r="F260" s="2"/>
    </row>
    <row r="261" ht="15">
      <c r="F261" s="2"/>
    </row>
    <row r="262" ht="15">
      <c r="F262" s="2"/>
    </row>
    <row r="263" ht="15">
      <c r="F263" s="2"/>
    </row>
    <row r="264" ht="15">
      <c r="F264" s="2"/>
    </row>
    <row r="265" ht="15">
      <c r="F265" s="2"/>
    </row>
    <row r="266" ht="15">
      <c r="F266" s="2"/>
    </row>
    <row r="267" ht="15">
      <c r="F267" s="2"/>
    </row>
    <row r="268" ht="15">
      <c r="F268" s="2"/>
    </row>
    <row r="269" ht="15">
      <c r="F269" s="2"/>
    </row>
    <row r="270" ht="15">
      <c r="F270" s="2"/>
    </row>
    <row r="271" ht="15">
      <c r="F271" s="2"/>
    </row>
    <row r="272" ht="15">
      <c r="F272" s="2"/>
    </row>
    <row r="273" ht="15">
      <c r="F273" s="2"/>
    </row>
    <row r="274" ht="15">
      <c r="F274" s="2"/>
    </row>
    <row r="275" ht="15">
      <c r="F275" s="2"/>
    </row>
    <row r="276" ht="15">
      <c r="F276" s="2"/>
    </row>
    <row r="277" ht="15">
      <c r="F277" s="2"/>
    </row>
    <row r="278" ht="15">
      <c r="F278" s="2"/>
    </row>
    <row r="279" ht="15">
      <c r="F279" s="2"/>
    </row>
    <row r="280" ht="15">
      <c r="F280" s="2"/>
    </row>
    <row r="281" ht="15">
      <c r="F281" s="2"/>
    </row>
    <row r="282" ht="15">
      <c r="F282" s="2"/>
    </row>
    <row r="283" ht="15">
      <c r="F283" s="2"/>
    </row>
    <row r="284" ht="15">
      <c r="F284" s="2"/>
    </row>
    <row r="285" ht="15">
      <c r="F285" s="2"/>
    </row>
    <row r="286" ht="15">
      <c r="F286" s="2"/>
    </row>
    <row r="287" ht="15">
      <c r="F287" s="2"/>
    </row>
    <row r="288" ht="15">
      <c r="F288" s="2"/>
    </row>
    <row r="289" ht="15">
      <c r="F289" s="2"/>
    </row>
    <row r="290" ht="15">
      <c r="F290" s="2"/>
    </row>
    <row r="291" ht="15">
      <c r="F291" s="2"/>
    </row>
    <row r="292" ht="15">
      <c r="F292" s="2"/>
    </row>
    <row r="293" ht="15">
      <c r="F293" s="2"/>
    </row>
    <row r="294" ht="15">
      <c r="F294" s="2"/>
    </row>
    <row r="295" ht="15">
      <c r="F295" s="2"/>
    </row>
    <row r="296" ht="15">
      <c r="F296" s="2"/>
    </row>
    <row r="297" ht="15">
      <c r="F297" s="2"/>
    </row>
    <row r="298" ht="15">
      <c r="F298" s="2"/>
    </row>
    <row r="299" ht="15">
      <c r="F299" s="2"/>
    </row>
    <row r="300" ht="15">
      <c r="F300" s="2"/>
    </row>
    <row r="301" ht="15">
      <c r="F301" s="2"/>
    </row>
    <row r="302" ht="15">
      <c r="F302" s="2"/>
    </row>
    <row r="303" ht="15">
      <c r="F303" s="2"/>
    </row>
    <row r="304" ht="15">
      <c r="F304" s="2"/>
    </row>
    <row r="305" ht="15">
      <c r="F305" s="2"/>
    </row>
    <row r="306" ht="15">
      <c r="F306" s="2"/>
    </row>
    <row r="307" ht="15">
      <c r="F307" s="2"/>
    </row>
    <row r="308" ht="15">
      <c r="F308" s="2"/>
    </row>
    <row r="309" ht="15">
      <c r="F309" s="2"/>
    </row>
    <row r="310" ht="15">
      <c r="F310" s="2"/>
    </row>
    <row r="311" ht="15">
      <c r="F311" s="2"/>
    </row>
    <row r="312" ht="15">
      <c r="F312" s="2"/>
    </row>
    <row r="313" ht="15">
      <c r="F313" s="2"/>
    </row>
    <row r="314" ht="15">
      <c r="F314" s="2"/>
    </row>
    <row r="315" ht="15">
      <c r="F315" s="2"/>
    </row>
    <row r="316" ht="15">
      <c r="F316" s="2"/>
    </row>
    <row r="317" ht="15">
      <c r="F317" s="2"/>
    </row>
    <row r="318" ht="15">
      <c r="F318" s="2"/>
    </row>
    <row r="319" ht="15">
      <c r="F319" s="2"/>
    </row>
    <row r="320" ht="15">
      <c r="F320" s="2"/>
    </row>
    <row r="321" ht="15">
      <c r="F321" s="2"/>
    </row>
    <row r="322" ht="15">
      <c r="F322" s="2"/>
    </row>
    <row r="323" ht="15">
      <c r="F323" s="2"/>
    </row>
    <row r="324" ht="15">
      <c r="F324" s="2"/>
    </row>
    <row r="325" ht="15">
      <c r="F325" s="2"/>
    </row>
    <row r="326" ht="15">
      <c r="F326" s="2"/>
    </row>
    <row r="327" ht="15">
      <c r="F327" s="2"/>
    </row>
    <row r="328" ht="15">
      <c r="F328" s="2"/>
    </row>
    <row r="329" ht="15">
      <c r="F329" s="2"/>
    </row>
    <row r="330" ht="15">
      <c r="F330" s="2"/>
    </row>
    <row r="331" ht="15">
      <c r="F331" s="2"/>
    </row>
    <row r="332" ht="15">
      <c r="F332" s="2"/>
    </row>
    <row r="333" ht="15">
      <c r="F333" s="2"/>
    </row>
    <row r="334" ht="15">
      <c r="F334" s="2"/>
    </row>
    <row r="335" ht="15">
      <c r="F335" s="2"/>
    </row>
    <row r="336" ht="15">
      <c r="F336" s="2"/>
    </row>
    <row r="337" ht="15">
      <c r="F337" s="2"/>
    </row>
    <row r="338" ht="15">
      <c r="F338" s="2"/>
    </row>
    <row r="339" ht="15">
      <c r="F339" s="2"/>
    </row>
    <row r="340" ht="15">
      <c r="F340" s="2"/>
    </row>
    <row r="341" ht="15">
      <c r="F341" s="2"/>
    </row>
    <row r="342" ht="15">
      <c r="F342" s="2"/>
    </row>
    <row r="343" ht="15">
      <c r="F343" s="2"/>
    </row>
    <row r="344" ht="15">
      <c r="F344" s="2"/>
    </row>
    <row r="345" ht="15">
      <c r="F345" s="2"/>
    </row>
    <row r="346" ht="15">
      <c r="F346" s="2"/>
    </row>
    <row r="347" ht="15">
      <c r="F347" s="2"/>
    </row>
    <row r="348" ht="15">
      <c r="F348" s="2"/>
    </row>
    <row r="349" ht="15">
      <c r="F349" s="2"/>
    </row>
    <row r="350" ht="15">
      <c r="F350" s="2"/>
    </row>
    <row r="351" ht="15">
      <c r="F351" s="2"/>
    </row>
    <row r="352" ht="15">
      <c r="F352" s="2"/>
    </row>
    <row r="353" ht="15">
      <c r="F353" s="2"/>
    </row>
    <row r="354" ht="15">
      <c r="F354" s="2"/>
    </row>
    <row r="355" ht="15">
      <c r="F355" s="2"/>
    </row>
    <row r="356" ht="15">
      <c r="F356" s="2"/>
    </row>
    <row r="357" ht="15">
      <c r="F357" s="2"/>
    </row>
    <row r="358" ht="15">
      <c r="F358" s="2"/>
    </row>
    <row r="359" ht="15">
      <c r="F359" s="2"/>
    </row>
    <row r="360" ht="15">
      <c r="F360" s="2"/>
    </row>
    <row r="361" ht="15">
      <c r="F361" s="2"/>
    </row>
    <row r="362" ht="15">
      <c r="F362" s="2"/>
    </row>
    <row r="363" ht="15">
      <c r="F363" s="2"/>
    </row>
    <row r="364" ht="15">
      <c r="F364" s="2"/>
    </row>
    <row r="365" ht="15">
      <c r="F365" s="2"/>
    </row>
    <row r="366" ht="15">
      <c r="F366" s="2"/>
    </row>
    <row r="367" ht="15">
      <c r="F367" s="2"/>
    </row>
    <row r="368" ht="15">
      <c r="F368" s="2"/>
    </row>
    <row r="369" ht="15">
      <c r="F369" s="2"/>
    </row>
    <row r="370" ht="15">
      <c r="F370" s="2"/>
    </row>
    <row r="371" ht="15">
      <c r="F371" s="2"/>
    </row>
    <row r="372" ht="15">
      <c r="F372" s="2"/>
    </row>
    <row r="373" ht="15">
      <c r="F373" s="2"/>
    </row>
    <row r="374" ht="15">
      <c r="F374" s="2"/>
    </row>
    <row r="375" ht="15">
      <c r="F375" s="2"/>
    </row>
    <row r="376" ht="15">
      <c r="F376" s="2"/>
    </row>
    <row r="377" ht="15">
      <c r="F377" s="2"/>
    </row>
    <row r="378" ht="15">
      <c r="F378" s="2"/>
    </row>
    <row r="379" ht="15">
      <c r="F379" s="2"/>
    </row>
    <row r="380" ht="15">
      <c r="F380" s="2"/>
    </row>
    <row r="381" ht="15">
      <c r="F381" s="2"/>
    </row>
    <row r="382" ht="15">
      <c r="F382" s="2"/>
    </row>
    <row r="383" ht="15">
      <c r="F383" s="2"/>
    </row>
    <row r="384" ht="15">
      <c r="F384" s="2"/>
    </row>
    <row r="385" ht="15">
      <c r="F385" s="2"/>
    </row>
    <row r="386" ht="15">
      <c r="F386" s="2"/>
    </row>
    <row r="387" ht="15">
      <c r="F387" s="2"/>
    </row>
    <row r="388" ht="15">
      <c r="F388" s="2"/>
    </row>
    <row r="389" ht="15">
      <c r="F389" s="2"/>
    </row>
    <row r="390" ht="15">
      <c r="F390" s="2"/>
    </row>
    <row r="391" ht="15">
      <c r="F391" s="2"/>
    </row>
    <row r="392" ht="15">
      <c r="F392" s="2"/>
    </row>
    <row r="393" ht="15">
      <c r="F393" s="2"/>
    </row>
    <row r="394" ht="15">
      <c r="F394" s="2"/>
    </row>
    <row r="395" ht="15">
      <c r="F395" s="2"/>
    </row>
    <row r="396" ht="15">
      <c r="F396" s="2"/>
    </row>
    <row r="397" ht="15">
      <c r="F397" s="2"/>
    </row>
    <row r="398" ht="15">
      <c r="F398" s="2"/>
    </row>
    <row r="399" ht="15">
      <c r="F399" s="2"/>
    </row>
    <row r="400" ht="15">
      <c r="F400" s="2"/>
    </row>
    <row r="401" ht="15">
      <c r="F401" s="2"/>
    </row>
    <row r="402" ht="15">
      <c r="F402" s="2"/>
    </row>
    <row r="403" ht="15">
      <c r="F403" s="2"/>
    </row>
    <row r="404" ht="15">
      <c r="F404" s="2"/>
    </row>
    <row r="405" ht="15">
      <c r="F405" s="2"/>
    </row>
    <row r="406" ht="15">
      <c r="F406" s="2"/>
    </row>
    <row r="407" ht="15">
      <c r="F407" s="2"/>
    </row>
    <row r="408" ht="15">
      <c r="F408" s="2"/>
    </row>
    <row r="409" ht="15">
      <c r="F409" s="2"/>
    </row>
    <row r="410" ht="15">
      <c r="F410" s="2"/>
    </row>
    <row r="411" ht="15">
      <c r="F411" s="2"/>
    </row>
    <row r="412" ht="15">
      <c r="F412" s="2"/>
    </row>
    <row r="413" ht="15">
      <c r="F413" s="2"/>
    </row>
    <row r="414" ht="15">
      <c r="F414" s="2"/>
    </row>
    <row r="415" ht="15">
      <c r="F415" s="2"/>
    </row>
    <row r="416" ht="15">
      <c r="F416" s="2"/>
    </row>
    <row r="417" ht="15">
      <c r="F417" s="2"/>
    </row>
    <row r="418" ht="15">
      <c r="F418" s="2"/>
    </row>
    <row r="419" ht="15">
      <c r="F419" s="2"/>
    </row>
    <row r="420" ht="15">
      <c r="F420" s="2"/>
    </row>
    <row r="421" ht="15">
      <c r="F421" s="2"/>
    </row>
    <row r="422" ht="15">
      <c r="F422" s="2"/>
    </row>
    <row r="423" ht="15">
      <c r="F423" s="2"/>
    </row>
    <row r="424" ht="15">
      <c r="F424" s="2"/>
    </row>
    <row r="425" ht="15">
      <c r="F425" s="2"/>
    </row>
    <row r="426" ht="15">
      <c r="F426" s="2"/>
    </row>
    <row r="427" ht="15">
      <c r="F427" s="2"/>
    </row>
    <row r="428" ht="15">
      <c r="F428" s="2"/>
    </row>
    <row r="429" ht="15">
      <c r="F429" s="2"/>
    </row>
    <row r="430" ht="15">
      <c r="F430" s="2"/>
    </row>
    <row r="431" ht="15">
      <c r="F431" s="2"/>
    </row>
    <row r="432" ht="15">
      <c r="F432" s="2"/>
    </row>
    <row r="433" ht="15">
      <c r="F433" s="2"/>
    </row>
    <row r="434" ht="15">
      <c r="F434" s="2"/>
    </row>
    <row r="435" ht="15">
      <c r="F435" s="2"/>
    </row>
    <row r="436" ht="15">
      <c r="F436" s="2"/>
    </row>
    <row r="437" ht="15">
      <c r="F437" s="2"/>
    </row>
    <row r="438" ht="15">
      <c r="F438" s="2"/>
    </row>
    <row r="439" ht="15">
      <c r="F439" s="2"/>
    </row>
    <row r="440" ht="15">
      <c r="F440" s="2"/>
    </row>
    <row r="441" ht="15">
      <c r="F441" s="2"/>
    </row>
    <row r="442" ht="15">
      <c r="F442" s="2"/>
    </row>
    <row r="443" ht="15">
      <c r="F443" s="2"/>
    </row>
    <row r="444" ht="15">
      <c r="F444" s="2"/>
    </row>
    <row r="445" ht="15">
      <c r="F445" s="2"/>
    </row>
    <row r="446" ht="15">
      <c r="F446" s="2"/>
    </row>
    <row r="447" ht="15">
      <c r="F447" s="2"/>
    </row>
    <row r="448" ht="15">
      <c r="F448" s="2"/>
    </row>
    <row r="449" ht="15">
      <c r="F449" s="2"/>
    </row>
    <row r="450" ht="15">
      <c r="F450" s="2"/>
    </row>
    <row r="451" ht="15">
      <c r="F451" s="2"/>
    </row>
    <row r="452" ht="15">
      <c r="F452" s="2"/>
    </row>
    <row r="453" ht="15">
      <c r="F453" s="2"/>
    </row>
    <row r="454" ht="15">
      <c r="F454" s="2"/>
    </row>
    <row r="455" ht="15">
      <c r="F455" s="2"/>
    </row>
    <row r="456" ht="15">
      <c r="F456" s="2"/>
    </row>
    <row r="457" ht="15">
      <c r="F457" s="2"/>
    </row>
    <row r="458" ht="15">
      <c r="F458" s="2"/>
    </row>
    <row r="459" ht="15">
      <c r="F459" s="2"/>
    </row>
    <row r="460" ht="15">
      <c r="F460" s="2"/>
    </row>
    <row r="461" ht="15">
      <c r="F461" s="2"/>
    </row>
    <row r="462" ht="15">
      <c r="F462" s="2"/>
    </row>
    <row r="463" ht="15">
      <c r="F463" s="2"/>
    </row>
    <row r="464" ht="15">
      <c r="F464" s="2"/>
    </row>
    <row r="465" ht="15">
      <c r="F465" s="2"/>
    </row>
    <row r="466" ht="15">
      <c r="F466" s="2"/>
    </row>
    <row r="467" ht="15">
      <c r="F467" s="2"/>
    </row>
    <row r="468" ht="15">
      <c r="F468" s="2"/>
    </row>
    <row r="469" ht="15">
      <c r="F469" s="2"/>
    </row>
    <row r="470" ht="15">
      <c r="F470" s="2"/>
    </row>
    <row r="471" ht="15">
      <c r="F471" s="2"/>
    </row>
    <row r="472" ht="15">
      <c r="F472" s="2"/>
    </row>
    <row r="473" ht="15">
      <c r="F473" s="2"/>
    </row>
    <row r="474" ht="15">
      <c r="F474" s="2"/>
    </row>
    <row r="475" ht="15">
      <c r="F475" s="2"/>
    </row>
    <row r="476" ht="15">
      <c r="F476" s="2"/>
    </row>
    <row r="477" ht="15">
      <c r="F477" s="2"/>
    </row>
    <row r="478" ht="15">
      <c r="F478" s="2"/>
    </row>
    <row r="479" ht="15">
      <c r="F479" s="2"/>
    </row>
    <row r="480" ht="15">
      <c r="F480" s="2"/>
    </row>
    <row r="481" ht="15">
      <c r="F481" s="2"/>
    </row>
    <row r="482" ht="15">
      <c r="F482" s="2"/>
    </row>
    <row r="483" ht="15">
      <c r="F483" s="2"/>
    </row>
    <row r="484" ht="15">
      <c r="F484" s="2"/>
    </row>
    <row r="485" ht="15">
      <c r="F485" s="2"/>
    </row>
    <row r="486" ht="15">
      <c r="F486" s="2"/>
    </row>
    <row r="487" ht="15">
      <c r="F487" s="2"/>
    </row>
    <row r="488" ht="15">
      <c r="F488" s="2"/>
    </row>
    <row r="489" ht="15">
      <c r="F489" s="2"/>
    </row>
    <row r="490" ht="15">
      <c r="F490" s="2"/>
    </row>
    <row r="491" ht="15">
      <c r="F491" s="2"/>
    </row>
    <row r="492" ht="15">
      <c r="F492" s="2"/>
    </row>
    <row r="493" ht="15">
      <c r="F493" s="2"/>
    </row>
    <row r="494" ht="15">
      <c r="F494" s="2"/>
    </row>
    <row r="495" ht="15">
      <c r="F495" s="2"/>
    </row>
    <row r="496" ht="15">
      <c r="F496" s="2"/>
    </row>
    <row r="497" ht="15">
      <c r="F497" s="2"/>
    </row>
    <row r="498" ht="15">
      <c r="F498" s="2"/>
    </row>
    <row r="499" ht="15">
      <c r="F499" s="2"/>
    </row>
    <row r="500" ht="15">
      <c r="F500" s="2"/>
    </row>
    <row r="501" ht="15">
      <c r="F501" s="2"/>
    </row>
    <row r="502" ht="15">
      <c r="F502" s="2"/>
    </row>
    <row r="503" ht="15">
      <c r="F503" s="2"/>
    </row>
    <row r="504" ht="15">
      <c r="F504" s="2"/>
    </row>
    <row r="505" ht="15">
      <c r="F505" s="2"/>
    </row>
    <row r="506" ht="15">
      <c r="F506" s="2"/>
    </row>
    <row r="507" ht="15">
      <c r="F507" s="2"/>
    </row>
    <row r="508" ht="15">
      <c r="F508" s="2"/>
    </row>
    <row r="509" ht="15">
      <c r="F509" s="2"/>
    </row>
    <row r="510" ht="15">
      <c r="F510" s="2"/>
    </row>
    <row r="511" ht="15">
      <c r="F511" s="2"/>
    </row>
    <row r="512" ht="15">
      <c r="F512" s="2"/>
    </row>
    <row r="513" ht="15">
      <c r="F513" s="2"/>
    </row>
    <row r="514" ht="15">
      <c r="F514" s="2"/>
    </row>
    <row r="515" ht="15">
      <c r="F515" s="2"/>
    </row>
    <row r="516" ht="15">
      <c r="F516" s="2"/>
    </row>
    <row r="517" ht="15">
      <c r="F517" s="2"/>
    </row>
    <row r="518" ht="15">
      <c r="F518" s="2"/>
    </row>
    <row r="519" ht="15">
      <c r="F519" s="2"/>
    </row>
    <row r="520" ht="15">
      <c r="F520" s="2"/>
    </row>
    <row r="521" ht="15">
      <c r="F521" s="2"/>
    </row>
    <row r="522" ht="15">
      <c r="F522" s="2"/>
    </row>
    <row r="523" ht="15">
      <c r="F523" s="2"/>
    </row>
    <row r="524" ht="15">
      <c r="F524" s="2"/>
    </row>
    <row r="525" ht="15">
      <c r="F525" s="2"/>
    </row>
    <row r="526" ht="15">
      <c r="F526" s="2"/>
    </row>
    <row r="527" ht="15">
      <c r="F527" s="2"/>
    </row>
    <row r="528" ht="15">
      <c r="F528" s="2"/>
    </row>
    <row r="529" ht="15">
      <c r="F529" s="2"/>
    </row>
    <row r="530" ht="15">
      <c r="F530" s="2"/>
    </row>
    <row r="531" ht="15">
      <c r="F531" s="2"/>
    </row>
    <row r="532" ht="15">
      <c r="F532" s="2"/>
    </row>
    <row r="533" ht="15">
      <c r="F533" s="2"/>
    </row>
    <row r="534" ht="15">
      <c r="F534" s="2"/>
    </row>
    <row r="535" ht="15">
      <c r="F535" s="2"/>
    </row>
    <row r="536" ht="15">
      <c r="F536" s="2"/>
    </row>
    <row r="537" ht="15">
      <c r="F537" s="2"/>
    </row>
    <row r="538" ht="15">
      <c r="F538" s="2"/>
    </row>
    <row r="539" ht="15">
      <c r="F539" s="2"/>
    </row>
    <row r="540" ht="15">
      <c r="F540" s="2"/>
    </row>
    <row r="541" ht="15">
      <c r="F541" s="2"/>
    </row>
    <row r="542" ht="15">
      <c r="F542" s="2"/>
    </row>
    <row r="543" ht="15">
      <c r="F543" s="2"/>
    </row>
    <row r="544" ht="15">
      <c r="F544" s="2"/>
    </row>
    <row r="545" ht="15">
      <c r="F545" s="2"/>
    </row>
    <row r="546" ht="15">
      <c r="F546" s="2"/>
    </row>
    <row r="547" ht="15">
      <c r="F547" s="2"/>
    </row>
    <row r="548" ht="15">
      <c r="F548" s="2"/>
    </row>
    <row r="549" ht="15">
      <c r="F549" s="2"/>
    </row>
    <row r="550" ht="15">
      <c r="F550" s="2"/>
    </row>
    <row r="551" ht="15">
      <c r="F551" s="2"/>
    </row>
    <row r="552" ht="15">
      <c r="F552" s="2"/>
    </row>
    <row r="553" ht="15">
      <c r="F553" s="2"/>
    </row>
    <row r="554" ht="15">
      <c r="F554" s="2"/>
    </row>
    <row r="555" ht="15">
      <c r="F555" s="2"/>
    </row>
    <row r="556" ht="15">
      <c r="F556" s="2"/>
    </row>
    <row r="557" ht="15">
      <c r="F557" s="2"/>
    </row>
    <row r="558" ht="15">
      <c r="F558" s="2"/>
    </row>
    <row r="559" ht="15">
      <c r="F559" s="2"/>
    </row>
    <row r="560" ht="15">
      <c r="F560" s="2"/>
    </row>
    <row r="561" ht="15">
      <c r="F561" s="2"/>
    </row>
    <row r="562" ht="15">
      <c r="F562" s="2"/>
    </row>
    <row r="563" ht="15">
      <c r="F563" s="2"/>
    </row>
    <row r="564" ht="15">
      <c r="F564" s="2"/>
    </row>
    <row r="565" ht="15">
      <c r="F565" s="2"/>
    </row>
    <row r="566" ht="15">
      <c r="F566" s="2"/>
    </row>
    <row r="567" ht="15">
      <c r="F567" s="2"/>
    </row>
    <row r="568" ht="15">
      <c r="F568" s="2"/>
    </row>
    <row r="569" ht="15">
      <c r="F569" s="2"/>
    </row>
    <row r="570" ht="15">
      <c r="F570" s="2"/>
    </row>
    <row r="571" ht="15">
      <c r="F571" s="2"/>
    </row>
    <row r="572" ht="15">
      <c r="F572" s="2"/>
    </row>
    <row r="573" ht="15">
      <c r="F573" s="2"/>
    </row>
    <row r="574" ht="15">
      <c r="F574" s="2"/>
    </row>
    <row r="575" ht="15">
      <c r="F575" s="2"/>
    </row>
    <row r="576" ht="15">
      <c r="F576" s="2"/>
    </row>
    <row r="577" ht="15">
      <c r="F577" s="2"/>
    </row>
    <row r="578" ht="15">
      <c r="F578" s="2"/>
    </row>
    <row r="579" ht="15">
      <c r="F579" s="2"/>
    </row>
    <row r="580" ht="15">
      <c r="F580" s="2"/>
    </row>
    <row r="581" ht="15">
      <c r="F581" s="2"/>
    </row>
    <row r="582" ht="15">
      <c r="F582" s="2"/>
    </row>
    <row r="583" ht="15">
      <c r="F583" s="2"/>
    </row>
    <row r="584" ht="15">
      <c r="F584" s="2"/>
    </row>
    <row r="585" ht="15">
      <c r="F585" s="2"/>
    </row>
    <row r="586" ht="15">
      <c r="F586" s="2"/>
    </row>
    <row r="587" ht="15">
      <c r="F587" s="2"/>
    </row>
    <row r="588" ht="15">
      <c r="F588" s="2"/>
    </row>
    <row r="589" ht="15">
      <c r="F589" s="2"/>
    </row>
    <row r="590" ht="15">
      <c r="F590" s="2"/>
    </row>
    <row r="591" ht="15">
      <c r="F591" s="2"/>
    </row>
    <row r="592" ht="15">
      <c r="F592" s="2"/>
    </row>
    <row r="593" ht="15">
      <c r="F593" s="2"/>
    </row>
    <row r="594" ht="15">
      <c r="F594" s="2"/>
    </row>
    <row r="595" ht="15">
      <c r="F595" s="2"/>
    </row>
    <row r="596" ht="15">
      <c r="F596" s="2"/>
    </row>
    <row r="597" ht="15">
      <c r="F597" s="2"/>
    </row>
    <row r="598" ht="15">
      <c r="F598" s="2"/>
    </row>
    <row r="599" ht="15">
      <c r="F599" s="2"/>
    </row>
    <row r="600" ht="15">
      <c r="F600" s="2"/>
    </row>
    <row r="601" ht="15">
      <c r="F601" s="2"/>
    </row>
    <row r="602" ht="15">
      <c r="F602" s="2"/>
    </row>
    <row r="603" ht="15">
      <c r="F603" s="2"/>
    </row>
    <row r="604" ht="15">
      <c r="F604" s="2"/>
    </row>
    <row r="605" ht="15">
      <c r="F605" s="2"/>
    </row>
    <row r="606" ht="15">
      <c r="F606" s="2"/>
    </row>
    <row r="607" ht="15">
      <c r="F607" s="2"/>
    </row>
    <row r="608" ht="15">
      <c r="F608" s="2"/>
    </row>
    <row r="609" ht="15">
      <c r="F609" s="2"/>
    </row>
    <row r="610" ht="15">
      <c r="F610" s="2"/>
    </row>
    <row r="611" ht="15">
      <c r="F611" s="2"/>
    </row>
    <row r="612" ht="15">
      <c r="F612" s="2"/>
    </row>
    <row r="613" ht="15">
      <c r="F613" s="2"/>
    </row>
    <row r="614" ht="15">
      <c r="F614" s="2"/>
    </row>
    <row r="615" ht="15">
      <c r="F615" s="2"/>
    </row>
    <row r="616" ht="15">
      <c r="F616" s="2"/>
    </row>
    <row r="617" ht="15">
      <c r="F617" s="2"/>
    </row>
    <row r="618" ht="15">
      <c r="F618" s="2"/>
    </row>
    <row r="619" ht="15">
      <c r="F619" s="2"/>
    </row>
    <row r="620" ht="15">
      <c r="F620" s="2"/>
    </row>
    <row r="621" ht="15">
      <c r="F621" s="2"/>
    </row>
    <row r="622" ht="15">
      <c r="F622" s="2"/>
    </row>
    <row r="623" ht="15">
      <c r="F623" s="2"/>
    </row>
    <row r="624" ht="15">
      <c r="F624" s="2"/>
    </row>
    <row r="625" ht="15">
      <c r="F625" s="2"/>
    </row>
    <row r="626" ht="15">
      <c r="F626" s="2"/>
    </row>
    <row r="627" ht="15">
      <c r="F627" s="2"/>
    </row>
    <row r="628" ht="15">
      <c r="F628" s="2"/>
    </row>
    <row r="629" ht="15">
      <c r="F629" s="2"/>
    </row>
    <row r="630" ht="15">
      <c r="F630" s="2"/>
    </row>
    <row r="631" ht="15">
      <c r="F631" s="2"/>
    </row>
    <row r="632" ht="15">
      <c r="F632" s="2"/>
    </row>
    <row r="633" ht="15">
      <c r="F633" s="2"/>
    </row>
    <row r="634" ht="15">
      <c r="F634" s="2"/>
    </row>
    <row r="635" ht="15">
      <c r="F635" s="2"/>
    </row>
    <row r="636" ht="15">
      <c r="F636" s="2"/>
    </row>
    <row r="637" ht="15">
      <c r="F637" s="2"/>
    </row>
    <row r="638" ht="15">
      <c r="F638" s="2"/>
    </row>
    <row r="639" ht="15">
      <c r="F639" s="2"/>
    </row>
    <row r="640" ht="15">
      <c r="F640" s="2"/>
    </row>
    <row r="641" ht="15">
      <c r="F641" s="2"/>
    </row>
    <row r="642" ht="15">
      <c r="F642" s="2"/>
    </row>
    <row r="643" ht="15">
      <c r="F643" s="2"/>
    </row>
    <row r="644" ht="15">
      <c r="F644" s="2"/>
    </row>
    <row r="645" ht="15">
      <c r="F645" s="2"/>
    </row>
    <row r="646" ht="15">
      <c r="F646" s="2"/>
    </row>
    <row r="647" ht="15">
      <c r="F647" s="2"/>
    </row>
    <row r="648" ht="15">
      <c r="F648" s="2"/>
    </row>
    <row r="649" ht="15">
      <c r="F649" s="2"/>
    </row>
    <row r="650" ht="15">
      <c r="F650" s="2"/>
    </row>
    <row r="651" ht="15">
      <c r="F651" s="2"/>
    </row>
    <row r="652" ht="15">
      <c r="F652" s="2"/>
    </row>
    <row r="653" ht="15">
      <c r="F653" s="2"/>
    </row>
    <row r="654" ht="15">
      <c r="F654" s="2"/>
    </row>
    <row r="655" ht="15">
      <c r="F655" s="2"/>
    </row>
    <row r="656" ht="15">
      <c r="F656" s="2"/>
    </row>
    <row r="657" ht="15">
      <c r="F657" s="2"/>
    </row>
    <row r="658" ht="15">
      <c r="F658" s="2"/>
    </row>
    <row r="659" ht="15">
      <c r="F659" s="2"/>
    </row>
    <row r="660" ht="15">
      <c r="F660" s="2"/>
    </row>
    <row r="661" ht="15">
      <c r="F661" s="2"/>
    </row>
    <row r="662" ht="15">
      <c r="F662" s="2"/>
    </row>
    <row r="663" ht="15">
      <c r="F663" s="2"/>
    </row>
    <row r="664" ht="15">
      <c r="F664" s="2"/>
    </row>
    <row r="665" ht="15">
      <c r="F665" s="2"/>
    </row>
    <row r="666" ht="15">
      <c r="F666" s="2"/>
    </row>
    <row r="667" ht="15">
      <c r="F667" s="2"/>
    </row>
    <row r="668" ht="15">
      <c r="F668" s="2"/>
    </row>
    <row r="669" ht="15">
      <c r="F669" s="2"/>
    </row>
    <row r="670" ht="15">
      <c r="F670" s="2"/>
    </row>
    <row r="671" ht="15">
      <c r="F671" s="2"/>
    </row>
    <row r="672" ht="15">
      <c r="F672" s="2"/>
    </row>
    <row r="673" ht="15">
      <c r="F673" s="2"/>
    </row>
    <row r="674" ht="15">
      <c r="F674" s="2"/>
    </row>
    <row r="675" ht="15">
      <c r="F675" s="2"/>
    </row>
    <row r="676" ht="15">
      <c r="F676" s="2"/>
    </row>
    <row r="677" ht="15">
      <c r="F677" s="2"/>
    </row>
    <row r="678" ht="15">
      <c r="F678" s="2"/>
    </row>
    <row r="679" ht="15">
      <c r="F679" s="2"/>
    </row>
    <row r="680" ht="15">
      <c r="F680" s="2"/>
    </row>
    <row r="681" ht="15">
      <c r="F681" s="2"/>
    </row>
    <row r="682" ht="15">
      <c r="F682" s="2"/>
    </row>
    <row r="683" ht="15">
      <c r="F683" s="2"/>
    </row>
    <row r="684" ht="15">
      <c r="F684" s="2"/>
    </row>
    <row r="685" ht="15">
      <c r="F685" s="2"/>
    </row>
    <row r="686" ht="15">
      <c r="F686" s="2"/>
    </row>
    <row r="687" ht="15">
      <c r="F687" s="2"/>
    </row>
    <row r="688" ht="15">
      <c r="F688" s="2"/>
    </row>
    <row r="689" ht="15">
      <c r="F689" s="2"/>
    </row>
    <row r="690" ht="15">
      <c r="F690" s="2"/>
    </row>
    <row r="691" ht="15">
      <c r="F691" s="2"/>
    </row>
    <row r="692" ht="15">
      <c r="F692" s="2"/>
    </row>
    <row r="693" ht="15">
      <c r="F693" s="2"/>
    </row>
    <row r="694" ht="15">
      <c r="F694" s="2"/>
    </row>
    <row r="695" ht="15">
      <c r="F695" s="2"/>
    </row>
    <row r="696" ht="15">
      <c r="F696" s="2"/>
    </row>
    <row r="697" ht="15">
      <c r="F697" s="2"/>
    </row>
    <row r="698" ht="15">
      <c r="F698" s="2"/>
    </row>
    <row r="699" ht="15">
      <c r="F699" s="2"/>
    </row>
    <row r="700" ht="15">
      <c r="F700" s="2"/>
    </row>
    <row r="701" ht="15">
      <c r="F701" s="2"/>
    </row>
    <row r="702" ht="15">
      <c r="F702" s="2"/>
    </row>
    <row r="703" ht="15">
      <c r="F703" s="2"/>
    </row>
    <row r="704" ht="15">
      <c r="F704" s="2"/>
    </row>
    <row r="705" ht="15">
      <c r="F705" s="2"/>
    </row>
    <row r="706" ht="15">
      <c r="F706" s="2"/>
    </row>
    <row r="707" ht="15">
      <c r="F707" s="2"/>
    </row>
    <row r="708" ht="15">
      <c r="F708" s="2"/>
    </row>
    <row r="709" ht="15">
      <c r="F709" s="2"/>
    </row>
    <row r="710" ht="15">
      <c r="F710" s="2"/>
    </row>
    <row r="711" ht="15">
      <c r="F711" s="2"/>
    </row>
    <row r="712" ht="15">
      <c r="F712" s="2"/>
    </row>
    <row r="713" ht="15">
      <c r="F713" s="2"/>
    </row>
    <row r="714" ht="15">
      <c r="F714" s="2"/>
    </row>
    <row r="715" ht="15">
      <c r="F715" s="2"/>
    </row>
    <row r="716" ht="15">
      <c r="F716" s="2"/>
    </row>
    <row r="717" ht="15">
      <c r="F717" s="2"/>
    </row>
    <row r="718" ht="15">
      <c r="F718" s="2"/>
    </row>
    <row r="719" ht="15">
      <c r="F719" s="2"/>
    </row>
    <row r="720" ht="15">
      <c r="F720" s="2"/>
    </row>
    <row r="721" ht="15">
      <c r="F721" s="2"/>
    </row>
    <row r="722" ht="15">
      <c r="F722" s="2"/>
    </row>
    <row r="723" ht="15">
      <c r="F723" s="2"/>
    </row>
    <row r="724" ht="15">
      <c r="F724" s="2"/>
    </row>
    <row r="725" ht="15">
      <c r="F725" s="2"/>
    </row>
    <row r="726" ht="15">
      <c r="F726" s="2"/>
    </row>
    <row r="727" ht="15">
      <c r="F727" s="2"/>
    </row>
    <row r="728" ht="15">
      <c r="F728" s="2"/>
    </row>
    <row r="729" ht="15">
      <c r="F729" s="2"/>
    </row>
    <row r="730" ht="15">
      <c r="F730" s="2"/>
    </row>
    <row r="731" ht="15">
      <c r="F731" s="2"/>
    </row>
    <row r="732" ht="15">
      <c r="F732" s="2"/>
    </row>
    <row r="733" ht="15">
      <c r="F733" s="2"/>
    </row>
    <row r="734" ht="15">
      <c r="F734" s="2"/>
    </row>
    <row r="735" ht="15">
      <c r="F735" s="2"/>
    </row>
    <row r="736" ht="15">
      <c r="F736" s="2"/>
    </row>
    <row r="737" ht="15">
      <c r="F737" s="2"/>
    </row>
    <row r="738" ht="15">
      <c r="F738" s="2"/>
    </row>
    <row r="739" ht="15">
      <c r="F739" s="2"/>
    </row>
    <row r="740" ht="15">
      <c r="F740" s="2"/>
    </row>
    <row r="741" ht="15">
      <c r="F741" s="2"/>
    </row>
    <row r="742" ht="15">
      <c r="F742" s="2"/>
    </row>
    <row r="743" ht="15">
      <c r="F743" s="2"/>
    </row>
    <row r="744" ht="15">
      <c r="F744" s="2"/>
    </row>
    <row r="745" ht="15">
      <c r="F745" s="2"/>
    </row>
    <row r="746" ht="15">
      <c r="F746" s="2"/>
    </row>
    <row r="747" ht="15">
      <c r="F747" s="2"/>
    </row>
    <row r="748" ht="15">
      <c r="F748" s="2"/>
    </row>
    <row r="749" ht="15">
      <c r="F749" s="2"/>
    </row>
    <row r="750" ht="15">
      <c r="F750" s="2"/>
    </row>
    <row r="751" ht="15">
      <c r="F751" s="2"/>
    </row>
    <row r="752" ht="15">
      <c r="F752" s="2"/>
    </row>
    <row r="753" ht="15">
      <c r="F753" s="2"/>
    </row>
    <row r="754" ht="15">
      <c r="F754" s="2"/>
    </row>
    <row r="755" ht="15">
      <c r="F755" s="2"/>
    </row>
    <row r="756" ht="15">
      <c r="F756" s="2"/>
    </row>
    <row r="757" ht="15">
      <c r="F757" s="2"/>
    </row>
    <row r="758" ht="15">
      <c r="F758" s="2"/>
    </row>
    <row r="759" ht="15">
      <c r="F759" s="2"/>
    </row>
    <row r="760" ht="15">
      <c r="F760" s="2"/>
    </row>
    <row r="761" ht="15">
      <c r="F761" s="2"/>
    </row>
    <row r="762" ht="15">
      <c r="F762" s="2"/>
    </row>
    <row r="763" ht="15">
      <c r="F763" s="2"/>
    </row>
    <row r="764" ht="15">
      <c r="F764" s="2"/>
    </row>
    <row r="765" ht="15">
      <c r="F765" s="2"/>
    </row>
    <row r="766" ht="15">
      <c r="F766" s="2"/>
    </row>
    <row r="767" ht="15">
      <c r="F767" s="2"/>
    </row>
    <row r="768" ht="15">
      <c r="F768" s="2"/>
    </row>
    <row r="769" ht="15">
      <c r="F769" s="2"/>
    </row>
    <row r="770" ht="15">
      <c r="F770" s="2"/>
    </row>
    <row r="771" ht="15">
      <c r="F771" s="2"/>
    </row>
    <row r="772" ht="15">
      <c r="F772" s="2"/>
    </row>
    <row r="773" ht="15">
      <c r="F773" s="2"/>
    </row>
    <row r="774" ht="15">
      <c r="F774" s="2"/>
    </row>
    <row r="775" ht="15">
      <c r="F775" s="2"/>
    </row>
    <row r="776" ht="15">
      <c r="F776" s="2"/>
    </row>
    <row r="777" ht="15">
      <c r="F777" s="2"/>
    </row>
    <row r="778" ht="15">
      <c r="F778" s="2"/>
    </row>
    <row r="779" ht="15">
      <c r="F779" s="2"/>
    </row>
    <row r="780" ht="15">
      <c r="F780" s="2"/>
    </row>
    <row r="781" ht="15">
      <c r="F781" s="2"/>
    </row>
    <row r="782" ht="15">
      <c r="F782" s="2"/>
    </row>
    <row r="783" ht="15">
      <c r="F783" s="2"/>
    </row>
    <row r="784" ht="15">
      <c r="F784" s="2"/>
    </row>
    <row r="785" ht="15">
      <c r="F785" s="2"/>
    </row>
    <row r="786" ht="15">
      <c r="F786" s="2"/>
    </row>
    <row r="787" ht="15">
      <c r="F787" s="2"/>
    </row>
    <row r="788" ht="15">
      <c r="F788" s="2"/>
    </row>
    <row r="789" ht="15">
      <c r="F789" s="2"/>
    </row>
    <row r="790" ht="15">
      <c r="F790" s="2"/>
    </row>
    <row r="791" ht="15">
      <c r="F791" s="2"/>
    </row>
    <row r="792" ht="15">
      <c r="F792" s="2"/>
    </row>
    <row r="793" ht="15">
      <c r="F793" s="2"/>
    </row>
    <row r="794" ht="15">
      <c r="F794" s="2"/>
    </row>
    <row r="795" ht="15">
      <c r="F795" s="2"/>
    </row>
    <row r="796" ht="15">
      <c r="F796" s="2"/>
    </row>
    <row r="797" ht="15">
      <c r="F797" s="2"/>
    </row>
    <row r="798" ht="15">
      <c r="F798" s="2"/>
    </row>
    <row r="799" ht="15">
      <c r="F799" s="2"/>
    </row>
    <row r="800" ht="15">
      <c r="F800" s="2"/>
    </row>
    <row r="801" ht="15">
      <c r="F801" s="2"/>
    </row>
    <row r="802" ht="15">
      <c r="F802" s="2"/>
    </row>
    <row r="803" ht="15">
      <c r="F803" s="2"/>
    </row>
    <row r="804" ht="15">
      <c r="F804" s="2"/>
    </row>
    <row r="805" ht="15">
      <c r="F805" s="2"/>
    </row>
    <row r="806" ht="15">
      <c r="F806" s="2"/>
    </row>
    <row r="807" ht="15">
      <c r="F807" s="2"/>
    </row>
    <row r="808" ht="15">
      <c r="F808" s="2"/>
    </row>
    <row r="809" ht="15">
      <c r="F809" s="2"/>
    </row>
    <row r="810" ht="15">
      <c r="F810" s="2"/>
    </row>
    <row r="811" ht="15">
      <c r="F811" s="2"/>
    </row>
    <row r="812" ht="15">
      <c r="F812" s="2"/>
    </row>
    <row r="813" ht="15">
      <c r="F813" s="2"/>
    </row>
    <row r="814" ht="15">
      <c r="F814" s="2"/>
    </row>
    <row r="815" ht="15">
      <c r="F815" s="2"/>
    </row>
    <row r="816" ht="15">
      <c r="F816" s="2"/>
    </row>
    <row r="817" ht="15">
      <c r="F817" s="2"/>
    </row>
    <row r="818" ht="15">
      <c r="F818" s="2"/>
    </row>
    <row r="819" ht="15">
      <c r="F819" s="2"/>
    </row>
    <row r="820" ht="15">
      <c r="F820" s="2"/>
    </row>
    <row r="821" ht="15">
      <c r="F821" s="2"/>
    </row>
    <row r="822" ht="15">
      <c r="F822" s="2"/>
    </row>
    <row r="823" ht="15">
      <c r="F823" s="2"/>
    </row>
    <row r="824" ht="15">
      <c r="F824" s="2"/>
    </row>
    <row r="825" ht="15">
      <c r="F825" s="2"/>
    </row>
    <row r="826" ht="15">
      <c r="F826" s="2"/>
    </row>
    <row r="827" ht="15">
      <c r="F827" s="2"/>
    </row>
    <row r="828" ht="15">
      <c r="F828" s="2"/>
    </row>
    <row r="829" ht="15">
      <c r="F829" s="2"/>
    </row>
    <row r="830" ht="15">
      <c r="F830" s="2"/>
    </row>
    <row r="831" ht="15">
      <c r="F831" s="2"/>
    </row>
    <row r="832" ht="15">
      <c r="F832" s="2"/>
    </row>
    <row r="833" ht="15">
      <c r="F833" s="2"/>
    </row>
    <row r="834" ht="15">
      <c r="F834" s="2"/>
    </row>
    <row r="835" ht="15">
      <c r="F835" s="2"/>
    </row>
    <row r="836" ht="15">
      <c r="F836" s="2"/>
    </row>
    <row r="837" ht="15">
      <c r="F837" s="2"/>
    </row>
    <row r="838" ht="15">
      <c r="F838" s="2"/>
    </row>
    <row r="839" ht="15">
      <c r="F839" s="2"/>
    </row>
    <row r="840" ht="15">
      <c r="F840" s="2"/>
    </row>
    <row r="841" ht="15">
      <c r="F841" s="2"/>
    </row>
    <row r="842" ht="15">
      <c r="F842" s="2"/>
    </row>
    <row r="843" ht="15">
      <c r="F843" s="2"/>
    </row>
    <row r="844" ht="15">
      <c r="F844" s="2"/>
    </row>
    <row r="845" ht="15">
      <c r="F845" s="2"/>
    </row>
    <row r="846" ht="15">
      <c r="F846" s="2"/>
    </row>
    <row r="847" ht="15">
      <c r="F847" s="2"/>
    </row>
    <row r="848" ht="15">
      <c r="F848" s="2"/>
    </row>
    <row r="849" ht="15">
      <c r="F849" s="2"/>
    </row>
    <row r="850" ht="15">
      <c r="F850" s="2"/>
    </row>
    <row r="851" ht="15">
      <c r="F851" s="2"/>
    </row>
    <row r="852" ht="15">
      <c r="F852" s="2"/>
    </row>
    <row r="853" ht="15">
      <c r="F853" s="2"/>
    </row>
    <row r="854" ht="15">
      <c r="F854" s="2"/>
    </row>
    <row r="855" ht="15">
      <c r="F855" s="2"/>
    </row>
    <row r="856" ht="15">
      <c r="F856" s="2"/>
    </row>
    <row r="857" ht="15">
      <c r="F857" s="2"/>
    </row>
    <row r="858" ht="15">
      <c r="F858" s="2"/>
    </row>
    <row r="859" ht="15">
      <c r="F859" s="2"/>
    </row>
    <row r="860" ht="15">
      <c r="F860" s="2"/>
    </row>
    <row r="861" ht="15">
      <c r="F861" s="2"/>
    </row>
    <row r="862" ht="15">
      <c r="F862" s="2"/>
    </row>
    <row r="863" ht="15">
      <c r="F863" s="2"/>
    </row>
    <row r="864" ht="15">
      <c r="F864" s="2"/>
    </row>
    <row r="865" ht="15">
      <c r="F865" s="2"/>
    </row>
    <row r="866" ht="15">
      <c r="F866" s="2"/>
    </row>
    <row r="867" ht="15">
      <c r="F867" s="2"/>
    </row>
    <row r="868" ht="15">
      <c r="F868" s="2"/>
    </row>
    <row r="869" ht="15">
      <c r="F869" s="2"/>
    </row>
    <row r="870" ht="15">
      <c r="F870" s="2"/>
    </row>
    <row r="871" ht="15">
      <c r="F871" s="2"/>
    </row>
    <row r="872" ht="15">
      <c r="F872" s="2"/>
    </row>
    <row r="873" ht="15">
      <c r="F873" s="2"/>
    </row>
    <row r="874" ht="15">
      <c r="F874" s="2"/>
    </row>
    <row r="875" ht="15">
      <c r="F875" s="2"/>
    </row>
    <row r="876" ht="15">
      <c r="F876" s="2"/>
    </row>
    <row r="877" ht="15">
      <c r="F877" s="2"/>
    </row>
    <row r="878" ht="15">
      <c r="F878" s="2"/>
    </row>
    <row r="879" ht="15">
      <c r="F879" s="2"/>
    </row>
    <row r="880" ht="15">
      <c r="F880" s="2"/>
    </row>
    <row r="881" ht="15">
      <c r="F881" s="2"/>
    </row>
    <row r="882" ht="15">
      <c r="F882" s="2"/>
    </row>
    <row r="883" ht="15">
      <c r="F883" s="2"/>
    </row>
    <row r="884" ht="15">
      <c r="F884" s="2"/>
    </row>
    <row r="885" ht="15">
      <c r="F885" s="2"/>
    </row>
    <row r="886" ht="15">
      <c r="F886" s="2"/>
    </row>
    <row r="887" ht="15">
      <c r="F887" s="2"/>
    </row>
    <row r="888" ht="15">
      <c r="F888" s="2"/>
    </row>
    <row r="889" ht="15">
      <c r="F889" s="2"/>
    </row>
    <row r="890" ht="15">
      <c r="F890" s="2"/>
    </row>
    <row r="891" ht="15">
      <c r="F891" s="2"/>
    </row>
    <row r="892" ht="15">
      <c r="F892" s="2"/>
    </row>
    <row r="893" ht="15">
      <c r="F893" s="2"/>
    </row>
    <row r="894" ht="15">
      <c r="F894" s="2"/>
    </row>
    <row r="895" ht="15">
      <c r="F895" s="2"/>
    </row>
    <row r="896" ht="15">
      <c r="F896" s="2"/>
    </row>
    <row r="897" ht="15">
      <c r="F897" s="2"/>
    </row>
    <row r="898" ht="15">
      <c r="F898" s="2"/>
    </row>
    <row r="899" ht="15">
      <c r="F899" s="2"/>
    </row>
    <row r="900" ht="15">
      <c r="F900" s="2"/>
    </row>
    <row r="901" ht="15">
      <c r="F901" s="2"/>
    </row>
    <row r="902" ht="15">
      <c r="F902" s="2"/>
    </row>
    <row r="903" ht="15">
      <c r="F903" s="2"/>
    </row>
    <row r="904" ht="15">
      <c r="F904" s="2"/>
    </row>
    <row r="905" ht="15">
      <c r="F905" s="2"/>
    </row>
    <row r="906" ht="15">
      <c r="F906" s="2"/>
    </row>
    <row r="907" ht="15">
      <c r="F907" s="2"/>
    </row>
    <row r="908" ht="15">
      <c r="F908" s="2"/>
    </row>
    <row r="909" ht="15">
      <c r="F909" s="2"/>
    </row>
    <row r="910" ht="15">
      <c r="F910" s="2"/>
    </row>
    <row r="911" ht="15">
      <c r="F911" s="2"/>
    </row>
    <row r="912" ht="15">
      <c r="F912" s="2"/>
    </row>
    <row r="913" ht="15">
      <c r="F913" s="2"/>
    </row>
    <row r="914" ht="15">
      <c r="F914" s="2"/>
    </row>
    <row r="915" ht="15">
      <c r="F915" s="2"/>
    </row>
    <row r="916" ht="15">
      <c r="F916" s="2"/>
    </row>
    <row r="917" ht="15">
      <c r="F917" s="2"/>
    </row>
    <row r="918" ht="15">
      <c r="F918" s="2"/>
    </row>
    <row r="919" ht="15">
      <c r="F919" s="2"/>
    </row>
    <row r="920" ht="15">
      <c r="F920" s="2"/>
    </row>
    <row r="921" ht="15">
      <c r="F921" s="2"/>
    </row>
    <row r="922" ht="15">
      <c r="F922" s="2"/>
    </row>
    <row r="923" ht="15">
      <c r="F923" s="2"/>
    </row>
    <row r="924" ht="15">
      <c r="F924" s="2"/>
    </row>
    <row r="925" ht="15">
      <c r="F925" s="2"/>
    </row>
    <row r="926" ht="15">
      <c r="F926" s="2"/>
    </row>
    <row r="927" ht="15">
      <c r="F927" s="2"/>
    </row>
    <row r="928" ht="15">
      <c r="F928" s="2"/>
    </row>
    <row r="929" ht="15">
      <c r="F929" s="2"/>
    </row>
    <row r="930" ht="15">
      <c r="F930" s="2"/>
    </row>
    <row r="931" ht="15">
      <c r="F931" s="2"/>
    </row>
    <row r="932" ht="15">
      <c r="F932" s="2"/>
    </row>
    <row r="933" ht="15">
      <c r="F933" s="2"/>
    </row>
    <row r="934" ht="15">
      <c r="F934" s="2"/>
    </row>
    <row r="935" ht="15">
      <c r="F935" s="2"/>
    </row>
    <row r="936" ht="15">
      <c r="F936" s="2"/>
    </row>
    <row r="937" ht="15">
      <c r="F937" s="2"/>
    </row>
    <row r="938" ht="15">
      <c r="F938" s="2"/>
    </row>
    <row r="939" ht="15">
      <c r="F939" s="2"/>
    </row>
    <row r="940" ht="15">
      <c r="F940" s="2"/>
    </row>
    <row r="941" ht="15">
      <c r="F941" s="2"/>
    </row>
    <row r="942" ht="15">
      <c r="F942" s="2"/>
    </row>
    <row r="943" ht="15">
      <c r="F943" s="2"/>
    </row>
    <row r="944" ht="15">
      <c r="F944" s="2"/>
    </row>
    <row r="945" ht="15">
      <c r="F945" s="2"/>
    </row>
    <row r="946" ht="15">
      <c r="F946" s="2"/>
    </row>
    <row r="947" ht="15">
      <c r="F947" s="2"/>
    </row>
    <row r="948" ht="15">
      <c r="F948" s="2"/>
    </row>
    <row r="949" ht="15">
      <c r="F949" s="2"/>
    </row>
    <row r="950" ht="15">
      <c r="F950" s="2"/>
    </row>
    <row r="951" ht="15">
      <c r="F951" s="2"/>
    </row>
    <row r="952" ht="15">
      <c r="F952" s="2"/>
    </row>
    <row r="953" ht="15">
      <c r="F953" s="2"/>
    </row>
    <row r="954" ht="15">
      <c r="F954" s="2"/>
    </row>
    <row r="955" ht="15">
      <c r="F955" s="2"/>
    </row>
    <row r="956" ht="15">
      <c r="F956" s="2"/>
    </row>
    <row r="957" ht="15">
      <c r="F957" s="2"/>
    </row>
    <row r="958" ht="15">
      <c r="F958" s="2"/>
    </row>
    <row r="959" ht="15">
      <c r="F959" s="2"/>
    </row>
    <row r="960" ht="15">
      <c r="F960" s="2"/>
    </row>
    <row r="961" ht="15">
      <c r="F961" s="2"/>
    </row>
    <row r="962" ht="15">
      <c r="F962" s="2"/>
    </row>
    <row r="963" ht="15">
      <c r="F963" s="2"/>
    </row>
    <row r="964" ht="15">
      <c r="F964" s="2"/>
    </row>
    <row r="965" ht="15">
      <c r="F965" s="2"/>
    </row>
    <row r="966" ht="15">
      <c r="F966" s="2"/>
    </row>
    <row r="967" ht="15">
      <c r="F967" s="2"/>
    </row>
    <row r="968" ht="15">
      <c r="F968" s="2"/>
    </row>
    <row r="969" ht="15">
      <c r="F969" s="2"/>
    </row>
    <row r="970" ht="15">
      <c r="F970" s="2"/>
    </row>
    <row r="971" ht="15">
      <c r="F971" s="2"/>
    </row>
    <row r="972" ht="15">
      <c r="F972" s="2"/>
    </row>
    <row r="973" ht="15">
      <c r="F973" s="2"/>
    </row>
    <row r="974" ht="15">
      <c r="F974" s="2"/>
    </row>
    <row r="975" ht="15">
      <c r="F975" s="2"/>
    </row>
    <row r="976" ht="15">
      <c r="F976" s="2"/>
    </row>
    <row r="977" ht="15">
      <c r="F977" s="2"/>
    </row>
    <row r="978" ht="15">
      <c r="F978" s="2"/>
    </row>
    <row r="979" ht="15">
      <c r="F979" s="2"/>
    </row>
    <row r="980" ht="15">
      <c r="F980" s="2"/>
    </row>
    <row r="981" ht="15">
      <c r="F981" s="2"/>
    </row>
    <row r="982" ht="15">
      <c r="F982" s="2"/>
    </row>
    <row r="983" ht="15">
      <c r="F983" s="2"/>
    </row>
    <row r="984" ht="15">
      <c r="F984" s="2"/>
    </row>
    <row r="985" ht="15">
      <c r="F985" s="2"/>
    </row>
    <row r="986" ht="15">
      <c r="F986" s="2"/>
    </row>
    <row r="987" ht="15">
      <c r="F987" s="2"/>
    </row>
    <row r="988" ht="15">
      <c r="F988" s="2"/>
    </row>
    <row r="989" ht="15">
      <c r="F989" s="2"/>
    </row>
    <row r="990" ht="15">
      <c r="F990" s="2"/>
    </row>
    <row r="991" ht="15">
      <c r="F991" s="2"/>
    </row>
    <row r="992" ht="15">
      <c r="F992" s="2"/>
    </row>
    <row r="993" ht="15">
      <c r="F993" s="2"/>
    </row>
    <row r="994" ht="15">
      <c r="F994" s="2"/>
    </row>
    <row r="995" ht="15">
      <c r="F995" s="2"/>
    </row>
    <row r="996" ht="15">
      <c r="F996" s="2"/>
    </row>
    <row r="997" ht="15">
      <c r="F997" s="2"/>
    </row>
    <row r="998" ht="15">
      <c r="F998" s="2"/>
    </row>
    <row r="999" ht="15">
      <c r="F999" s="2"/>
    </row>
    <row r="1000" ht="15">
      <c r="F1000" s="2"/>
    </row>
    <row r="1001" ht="15">
      <c r="F1001" s="2"/>
    </row>
    <row r="1002" ht="15">
      <c r="F1002" s="2"/>
    </row>
    <row r="1003" ht="15">
      <c r="F1003" s="2"/>
    </row>
    <row r="1004" ht="15">
      <c r="F1004" s="2"/>
    </row>
    <row r="1005" ht="15">
      <c r="F1005" s="2"/>
    </row>
    <row r="1006" ht="15">
      <c r="F1006" s="2"/>
    </row>
    <row r="1007" ht="15">
      <c r="F1007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Ludwig</dc:creator>
  <cp:keywords/>
  <dc:description/>
  <cp:lastModifiedBy>HelmutWeick</cp:lastModifiedBy>
  <cp:lastPrinted>2011-10-14T11:48:19Z</cp:lastPrinted>
  <dcterms:created xsi:type="dcterms:W3CDTF">2011-12-04T19:05:49Z</dcterms:created>
  <dcterms:modified xsi:type="dcterms:W3CDTF">2011-12-04T22:12:53Z</dcterms:modified>
  <cp:category/>
  <cp:version/>
  <cp:contentType/>
  <cp:contentStatus/>
</cp:coreProperties>
</file>